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<sst xmlns="http://schemas.openxmlformats.org/spreadsheetml/2006/main" count="306" uniqueCount="167">
  <si>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</si>
  <si>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</si>
  <si>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</si>
  <si>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</si>
  <si>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</si>
  <si>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</si>
  <si>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</si>
  <si>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</si>
  <si>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</si>
  <si>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</si>
  <si>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</si>
  <si>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</si>
  <si>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</si>
  <si>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</si>
  <si>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</si>
  <si>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</si>
  <si>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</si>
  <si>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</si>
  <si>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</si>
  <si>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</si>
  <si>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</si>
  <si>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</si>
  <si>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</si>
  <si>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</si>
  <si>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</si>
  <si>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</si>
  <si>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</si>
  <si>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</si>
  <si>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</si>
  <si>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</si>
  <si>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</si>
  <si>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</si>
  <si>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</si>
  <si>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</si>
  <si>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</si>
  <si>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</si>
  <si>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</si>
  <si>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</si>
  <si>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</si>
  <si>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</si>
  <si>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</si>
  <si>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</si>
  <si>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</si>
  <si>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</si>
  <si>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</si>
  <si>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</si>
  <si>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</si>
  <si>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</si>
  <si>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</si>
  <si>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</si>
  <si>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</si>
  <si>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</si>
  <si>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</si>
  <si>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</si>
  <si>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</si>
  <si>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</si>
  <si>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</si>
  <si>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</si>
  <si>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</si>
  <si>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</si>
  <si>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2013 год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</si>
  <si>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</si>
  <si>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</si>
  <si>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</si>
  <si>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</si>
  <si>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</si>
  <si>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</si>
  <si>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</si>
  <si>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</si>
  <si>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</si>
  <si>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</si>
  <si>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</si>
  <si>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</si>
  <si>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</si>
  <si>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</si>
  <si>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</si>
  <si>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</si>
  <si>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</si>
  <si>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</si>
  <si>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</si>
  <si>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</si>
  <si>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</si>
  <si>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</si>
  <si>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</si>
  <si>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</si>
  <si>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</si>
  <si>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</si>
  <si>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</si>
  <si>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</si>
  <si>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</si>
  <si>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</si>
  <si>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</si>
  <si>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</si>
  <si>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</si>
  <si>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</si>
  <si>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</si>
  <si>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</si>
  <si>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</si>
  <si>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</si>
  <si>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</si>
  <si>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</si>
  <si>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</si>
  <si>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</si>
  <si>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</si>
  <si>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</si>
  <si>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</si>
  <si>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</si>
  <si>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</si>
  <si>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</si>
  <si>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</si>
  <si>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</si>
  <si>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</si>
  <si>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</si>
  <si>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</si>
  <si>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</si>
  <si>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</si>
  <si>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</si>
  <si>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</si>
  <si>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</si>
  <si>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</si>
  <si>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</si>
  <si>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</si>
  <si>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</si>
  <si>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</si>
  <si>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</si>
  <si>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</si>
  <si>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</si>
  <si>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</si>
  <si>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</si>
  <si>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</si>
  <si>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</si>
  <si>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</si>
  <si>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</si>
  <si>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</si>
  <si>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по выплатам учреждения на 2013 год</t>
  </si>
  <si>
    <t>С.С.Коноводов</t>
  </si>
  <si>
    <t>Н.В.Мокина</t>
  </si>
  <si>
    <t>тел. 8-3454625418</t>
  </si>
  <si>
    <t>"15"июля  2013 г.</t>
  </si>
  <si>
    <t>15</t>
  </si>
  <si>
    <t>июля</t>
  </si>
  <si>
    <t>15.07.2013</t>
  </si>
  <si>
    <t>7214007278/722001001</t>
  </si>
  <si>
    <t>Областной</t>
  </si>
  <si>
    <t>Управление ветеринарии Тюменской области</t>
  </si>
  <si>
    <t>13</t>
  </si>
  <si>
    <t>Начальник ГАУ ТО"Голышмановская райСББЖ"</t>
  </si>
  <si>
    <t>Капитальный ремонт</t>
  </si>
  <si>
    <t>180</t>
  </si>
  <si>
    <t>Аттестация рабочих мест</t>
  </si>
  <si>
    <t>гл.бухгалтер</t>
  </si>
  <si>
    <t>2-54-18</t>
  </si>
  <si>
    <t>на 2013  год и плановый период 2014 и 2015 годы</t>
  </si>
  <si>
    <t>"15"июля  2013г.</t>
  </si>
  <si>
    <t>15.07.2013г.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</si>
  <si>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</si>
  <si>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</si>
  <si>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</si>
  <si>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>"15" июля  2013 г.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</si>
  <si>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</si>
  <si>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</si>
  <si>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</si>
  <si>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</si>
  <si>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</si>
  <si>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</si>
  <si>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</si>
  <si>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2013 год.Сумма субсидии на выполнение государственного задания составляет 6210000 рублей.Субсидия на иные цели - 2498373 рубля.Плановый расход по приносящей доход деятельности - 1739900рублей.Общая сумма на текущий финансовый год составляет 10448273 рубля.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</si>
</sst>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49" fontId="14" fillId="0" borderId="26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 vertical="top"/>
    </xf>
    <xf numFmtId="0" fontId="9" fillId="0" borderId="46" xfId="0" applyNumberFormat="1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top"/>
    </xf>
    <xf numFmtId="0" fontId="9" fillId="0" borderId="47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48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2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18" fillId="0" borderId="52" xfId="0" applyNumberFormat="1" applyFont="1" applyBorder="1" applyAlignment="1">
      <alignment horizontal="center"/>
    </xf>
    <xf numFmtId="0" fontId="18" fillId="0" borderId="53" xfId="0" applyNumberFormat="1" applyFont="1" applyBorder="1" applyAlignment="1">
      <alignment horizontal="center"/>
    </xf>
    <xf numFmtId="0" fontId="18" fillId="0" borderId="5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right"/>
    </xf>
    <xf numFmtId="49" fontId="14" fillId="0" borderId="55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49" fontId="14" fillId="0" borderId="57" xfId="0" applyNumberFormat="1" applyFont="1" applyFill="1" applyBorder="1" applyAlignment="1">
      <alignment horizontal="center"/>
    </xf>
    <xf numFmtId="49" fontId="14" fillId="0" borderId="58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60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1" fillId="0" borderId="0" xfId="53" applyAlignment="1" applyProtection="1">
      <alignment horizont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" fillId="0" borderId="46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tabSelected="1" view="pageBreakPreview" zoomScaleSheetLayoutView="100" zoomScalePageLayoutView="0" workbookViewId="0" topLeftCell="A63">
      <selection activeCell="E71" sqref="E71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54" t="s">
        <v>131</v>
      </c>
      <c r="E1" s="154"/>
      <c r="F1" s="154"/>
      <c r="G1" s="154"/>
      <c r="H1" s="50"/>
    </row>
    <row r="2" spans="1:165" s="5" customFormat="1" ht="15.75" customHeight="1">
      <c r="A2" s="51"/>
      <c r="B2" s="51"/>
      <c r="C2" s="51"/>
      <c r="D2" s="155" t="s">
        <v>44</v>
      </c>
      <c r="E2" s="155"/>
      <c r="F2" s="155"/>
      <c r="G2" s="155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56" t="s">
        <v>146</v>
      </c>
      <c r="E3" s="156"/>
      <c r="F3" s="156"/>
      <c r="G3" s="156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57" t="s">
        <v>54</v>
      </c>
      <c r="E4" s="157"/>
      <c r="F4" s="157"/>
      <c r="G4" s="157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59"/>
      <c r="E5" s="159"/>
      <c r="F5" s="159"/>
      <c r="G5" s="159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60"/>
      <c r="E6" s="160"/>
      <c r="F6" s="160"/>
      <c r="G6" s="160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57" t="s">
        <v>7</v>
      </c>
      <c r="E7" s="157"/>
      <c r="F7" s="157"/>
      <c r="G7" s="157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58" t="s">
        <v>135</v>
      </c>
      <c r="E8" s="158"/>
      <c r="F8" s="158"/>
      <c r="G8" s="158"/>
      <c r="H8" s="50"/>
    </row>
    <row r="9" spans="1:8" ht="15">
      <c r="A9" s="59"/>
      <c r="B9" s="59"/>
      <c r="C9" s="59"/>
      <c r="D9" s="157" t="s">
        <v>6</v>
      </c>
      <c r="E9" s="157"/>
      <c r="F9" s="157"/>
      <c r="G9" s="157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32" t="s">
        <v>8</v>
      </c>
      <c r="B12" s="132"/>
      <c r="C12" s="132"/>
      <c r="D12" s="132"/>
      <c r="E12" s="132"/>
      <c r="F12" s="132"/>
      <c r="G12" s="132"/>
      <c r="H12" s="132"/>
    </row>
    <row r="13" spans="1:8" ht="18.75" customHeight="1">
      <c r="A13" s="132" t="s">
        <v>152</v>
      </c>
      <c r="B13" s="132"/>
      <c r="C13" s="132"/>
      <c r="D13" s="132"/>
      <c r="E13" s="132"/>
      <c r="F13" s="132"/>
      <c r="G13" s="132"/>
      <c r="H13" s="132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38" t="s">
        <v>153</v>
      </c>
      <c r="B16" s="138"/>
      <c r="C16" s="138"/>
      <c r="D16" s="138"/>
      <c r="E16" s="138"/>
      <c r="F16" s="63" t="s">
        <v>11</v>
      </c>
      <c r="G16" s="70" t="s">
        <v>154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14" t="s">
        <v>50</v>
      </c>
      <c r="B19" s="114"/>
      <c r="C19" s="114"/>
      <c r="D19" s="161" t="s">
        <v>155</v>
      </c>
      <c r="E19" s="161"/>
      <c r="F19" s="63" t="s">
        <v>34</v>
      </c>
      <c r="G19" s="70">
        <v>72308175</v>
      </c>
      <c r="H19" s="50"/>
    </row>
    <row r="20" spans="1:8" ht="11.25" customHeight="1">
      <c r="A20" s="114"/>
      <c r="B20" s="114"/>
      <c r="C20" s="114"/>
      <c r="D20" s="161"/>
      <c r="E20" s="161"/>
      <c r="F20" s="50"/>
      <c r="G20" s="57"/>
      <c r="H20" s="50"/>
    </row>
    <row r="21" spans="1:8" ht="13.5" customHeight="1">
      <c r="A21" s="114"/>
      <c r="B21" s="114"/>
      <c r="C21" s="114"/>
      <c r="D21" s="161"/>
      <c r="E21" s="161"/>
      <c r="F21" s="50"/>
      <c r="G21" s="57"/>
      <c r="H21" s="50"/>
    </row>
    <row r="22" spans="1:8" ht="35.25" customHeight="1">
      <c r="A22" s="114"/>
      <c r="B22" s="114"/>
      <c r="C22" s="114"/>
      <c r="D22" s="161"/>
      <c r="E22" s="161"/>
      <c r="F22" s="68"/>
      <c r="G22" s="113"/>
      <c r="H22" s="50"/>
    </row>
    <row r="23" spans="1:8" ht="13.5" customHeight="1">
      <c r="A23" s="114" t="s">
        <v>35</v>
      </c>
      <c r="B23" s="114"/>
      <c r="C23" s="114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14" t="s">
        <v>14</v>
      </c>
      <c r="B24" s="114"/>
      <c r="C24" s="114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14" t="s">
        <v>13</v>
      </c>
      <c r="B25" s="114"/>
      <c r="C25" s="114"/>
      <c r="D25" s="161" t="s">
        <v>144</v>
      </c>
      <c r="E25" s="161"/>
      <c r="F25" s="63"/>
      <c r="G25" s="72"/>
      <c r="H25" s="50"/>
    </row>
    <row r="26" spans="1:8" ht="21" customHeight="1">
      <c r="A26" s="114"/>
      <c r="B26" s="114"/>
      <c r="C26" s="114"/>
      <c r="D26" s="161"/>
      <c r="E26" s="161"/>
      <c r="F26" s="63"/>
      <c r="G26" s="72"/>
      <c r="H26" s="50"/>
    </row>
    <row r="27" spans="1:8" ht="17.25" customHeight="1">
      <c r="A27" s="114" t="s">
        <v>51</v>
      </c>
      <c r="B27" s="114"/>
      <c r="C27" s="114"/>
      <c r="D27" s="162" t="s">
        <v>156</v>
      </c>
      <c r="E27" s="162"/>
      <c r="F27" s="66"/>
      <c r="G27" s="66"/>
      <c r="H27" s="50"/>
    </row>
    <row r="28" spans="1:8" ht="18.75" customHeight="1">
      <c r="A28" s="114"/>
      <c r="B28" s="114"/>
      <c r="C28" s="114"/>
      <c r="D28" s="162"/>
      <c r="E28" s="162"/>
      <c r="F28" s="66"/>
      <c r="G28" s="66"/>
      <c r="H28" s="50"/>
    </row>
    <row r="29" spans="1:8" ht="15" customHeight="1">
      <c r="A29" s="114"/>
      <c r="B29" s="114"/>
      <c r="C29" s="114"/>
      <c r="D29" s="162"/>
      <c r="E29" s="162"/>
      <c r="F29" s="66"/>
      <c r="G29" s="66"/>
      <c r="H29" s="50"/>
    </row>
    <row r="30" spans="1:8" ht="0.75" customHeight="1" hidden="1">
      <c r="A30" s="114"/>
      <c r="B30" s="114"/>
      <c r="C30" s="114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38" t="s">
        <v>52</v>
      </c>
      <c r="B32" s="138"/>
      <c r="C32" s="138"/>
      <c r="D32" s="138"/>
      <c r="E32" s="138"/>
      <c r="F32" s="138"/>
      <c r="G32" s="138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14" t="s">
        <v>49</v>
      </c>
      <c r="B34" s="114"/>
      <c r="C34" s="114"/>
      <c r="D34" s="114"/>
      <c r="E34" s="114"/>
      <c r="F34" s="114"/>
      <c r="G34" s="114"/>
      <c r="H34" s="74"/>
    </row>
    <row r="35" spans="1:8" ht="50.25" customHeight="1">
      <c r="A35" s="114" t="s">
        <v>162</v>
      </c>
      <c r="B35" s="114"/>
      <c r="C35" s="114"/>
      <c r="D35" s="114"/>
      <c r="E35" s="114"/>
      <c r="F35" s="114"/>
      <c r="G35" s="114"/>
      <c r="H35" s="50"/>
    </row>
    <row r="36" spans="1:8" ht="17.25" customHeight="1">
      <c r="A36" s="114" t="s">
        <v>130</v>
      </c>
      <c r="B36" s="114"/>
      <c r="C36" s="114"/>
      <c r="D36" s="114"/>
      <c r="E36" s="114"/>
      <c r="F36" s="114"/>
      <c r="G36" s="114"/>
      <c r="H36" s="74"/>
    </row>
    <row r="37" spans="1:8" ht="370.5" customHeight="1">
      <c r="A37" s="114" t="s">
        <v>163</v>
      </c>
      <c r="B37" s="114"/>
      <c r="C37" s="114"/>
      <c r="D37" s="114"/>
      <c r="E37" s="114"/>
      <c r="F37" s="114"/>
      <c r="G37" s="114"/>
      <c r="H37" s="74"/>
    </row>
    <row r="38" spans="1:8" ht="63" customHeight="1">
      <c r="A38" s="114" t="s">
        <v>164</v>
      </c>
      <c r="B38" s="114"/>
      <c r="C38" s="114"/>
      <c r="D38" s="114"/>
      <c r="E38" s="114"/>
      <c r="F38" s="114"/>
      <c r="G38" s="114"/>
      <c r="H38" s="74"/>
    </row>
    <row r="39" spans="1:8" ht="42" customHeight="1">
      <c r="A39" s="114"/>
      <c r="B39" s="150"/>
      <c r="C39" s="150"/>
      <c r="D39" s="150"/>
      <c r="E39" s="150"/>
      <c r="F39" s="150"/>
      <c r="G39" s="150"/>
      <c r="H39" s="74"/>
    </row>
    <row r="40" spans="1:8" ht="21.75" customHeight="1">
      <c r="A40" s="115" t="s">
        <v>15</v>
      </c>
      <c r="B40" s="115"/>
      <c r="C40" s="115"/>
      <c r="D40" s="115"/>
      <c r="E40" s="115"/>
      <c r="F40" s="115"/>
      <c r="G40" s="115"/>
      <c r="H40" s="50"/>
    </row>
    <row r="41" spans="1:8" ht="15" customHeight="1">
      <c r="A41" s="126" t="s">
        <v>0</v>
      </c>
      <c r="B41" s="126"/>
      <c r="C41" s="126"/>
      <c r="D41" s="126"/>
      <c r="E41" s="126"/>
      <c r="F41" s="126" t="s">
        <v>32</v>
      </c>
      <c r="G41" s="126"/>
      <c r="H41" s="50"/>
    </row>
    <row r="42" spans="1:8" ht="17.25" customHeight="1">
      <c r="A42" s="127" t="s">
        <v>16</v>
      </c>
      <c r="B42" s="127"/>
      <c r="C42" s="127"/>
      <c r="D42" s="127"/>
      <c r="E42" s="127"/>
      <c r="F42" s="131">
        <v>7275064.76</v>
      </c>
      <c r="G42" s="131"/>
      <c r="H42" s="50"/>
    </row>
    <row r="43" spans="1:8" ht="16.5" customHeight="1">
      <c r="A43" s="130" t="s">
        <v>1</v>
      </c>
      <c r="B43" s="130"/>
      <c r="C43" s="130"/>
      <c r="D43" s="130"/>
      <c r="E43" s="130"/>
      <c r="F43" s="128"/>
      <c r="G43" s="128"/>
      <c r="H43" s="50"/>
    </row>
    <row r="44" spans="1:8" ht="18.75" customHeight="1">
      <c r="A44" s="130" t="s">
        <v>19</v>
      </c>
      <c r="B44" s="130"/>
      <c r="C44" s="130"/>
      <c r="D44" s="130"/>
      <c r="E44" s="130"/>
      <c r="F44" s="129">
        <v>2980983</v>
      </c>
      <c r="G44" s="129"/>
      <c r="H44" s="50"/>
    </row>
    <row r="45" spans="1:8" ht="15.75" customHeight="1">
      <c r="A45" s="130" t="s">
        <v>2</v>
      </c>
      <c r="B45" s="130"/>
      <c r="C45" s="130"/>
      <c r="D45" s="130"/>
      <c r="E45" s="130"/>
      <c r="F45" s="128"/>
      <c r="G45" s="128"/>
      <c r="H45" s="50"/>
    </row>
    <row r="46" spans="1:8" ht="15.75" customHeight="1">
      <c r="A46" s="130" t="s">
        <v>121</v>
      </c>
      <c r="B46" s="130"/>
      <c r="C46" s="130"/>
      <c r="D46" s="130"/>
      <c r="E46" s="130"/>
      <c r="F46" s="128">
        <v>0</v>
      </c>
      <c r="G46" s="128"/>
      <c r="H46" s="50"/>
    </row>
    <row r="47" spans="1:8" ht="18.75" customHeight="1">
      <c r="A47" s="130" t="s">
        <v>20</v>
      </c>
      <c r="B47" s="130"/>
      <c r="C47" s="130"/>
      <c r="D47" s="130"/>
      <c r="E47" s="130"/>
      <c r="F47" s="128">
        <v>4294081.76</v>
      </c>
      <c r="G47" s="128"/>
      <c r="H47" s="50"/>
    </row>
    <row r="48" spans="1:8" ht="18.75" customHeight="1">
      <c r="A48" s="130" t="s">
        <v>2</v>
      </c>
      <c r="B48" s="130"/>
      <c r="C48" s="130"/>
      <c r="D48" s="130"/>
      <c r="E48" s="130"/>
      <c r="F48" s="128"/>
      <c r="G48" s="128"/>
      <c r="H48" s="50"/>
    </row>
    <row r="49" spans="1:8" ht="19.5" customHeight="1">
      <c r="A49" s="130" t="s">
        <v>36</v>
      </c>
      <c r="B49" s="130"/>
      <c r="C49" s="130"/>
      <c r="D49" s="130"/>
      <c r="E49" s="130"/>
      <c r="F49" s="128">
        <v>2233139</v>
      </c>
      <c r="G49" s="128"/>
      <c r="H49" s="50"/>
    </row>
    <row r="50" spans="1:8" ht="18.75" customHeight="1">
      <c r="A50" s="130" t="s">
        <v>21</v>
      </c>
      <c r="B50" s="130"/>
      <c r="C50" s="130"/>
      <c r="D50" s="130"/>
      <c r="E50" s="130"/>
      <c r="F50" s="128">
        <v>1065916.98</v>
      </c>
      <c r="G50" s="128"/>
      <c r="H50" s="50"/>
    </row>
    <row r="51" spans="1:8" ht="16.5" customHeight="1">
      <c r="A51" s="127" t="s">
        <v>17</v>
      </c>
      <c r="B51" s="127"/>
      <c r="C51" s="127"/>
      <c r="D51" s="127"/>
      <c r="E51" s="127"/>
      <c r="F51" s="131">
        <v>156261.04</v>
      </c>
      <c r="G51" s="131"/>
      <c r="H51" s="50"/>
    </row>
    <row r="52" spans="1:8" ht="18" customHeight="1">
      <c r="A52" s="130" t="s">
        <v>1</v>
      </c>
      <c r="B52" s="130"/>
      <c r="C52" s="130"/>
      <c r="D52" s="130"/>
      <c r="E52" s="130"/>
      <c r="F52" s="128"/>
      <c r="G52" s="128"/>
      <c r="H52" s="50"/>
    </row>
    <row r="53" spans="1:8" ht="16.5" customHeight="1">
      <c r="A53" s="133" t="s">
        <v>64</v>
      </c>
      <c r="B53" s="134"/>
      <c r="C53" s="134"/>
      <c r="D53" s="134"/>
      <c r="E53" s="135"/>
      <c r="F53" s="136">
        <v>156261.04</v>
      </c>
      <c r="G53" s="137"/>
      <c r="H53" s="50"/>
    </row>
    <row r="54" spans="1:8" ht="18" customHeight="1">
      <c r="A54" s="133" t="s">
        <v>65</v>
      </c>
      <c r="B54" s="134"/>
      <c r="C54" s="134"/>
      <c r="D54" s="134"/>
      <c r="E54" s="135"/>
      <c r="F54" s="136"/>
      <c r="G54" s="137"/>
      <c r="H54" s="50"/>
    </row>
    <row r="55" spans="1:8" ht="19.5" customHeight="1">
      <c r="A55" s="127" t="s">
        <v>18</v>
      </c>
      <c r="B55" s="127"/>
      <c r="C55" s="127"/>
      <c r="D55" s="127"/>
      <c r="E55" s="127"/>
      <c r="F55" s="131">
        <v>-28014.11</v>
      </c>
      <c r="G55" s="131"/>
      <c r="H55" s="50"/>
    </row>
    <row r="56" spans="1:8" ht="15.75" customHeight="1">
      <c r="A56" s="130" t="s">
        <v>1</v>
      </c>
      <c r="B56" s="130"/>
      <c r="C56" s="130"/>
      <c r="D56" s="130"/>
      <c r="E56" s="130"/>
      <c r="F56" s="128"/>
      <c r="G56" s="128"/>
      <c r="H56" s="50"/>
    </row>
    <row r="57" spans="1:8" ht="15.75" customHeight="1">
      <c r="A57" s="151" t="s">
        <v>66</v>
      </c>
      <c r="B57" s="152"/>
      <c r="C57" s="152"/>
      <c r="D57" s="152"/>
      <c r="E57" s="153"/>
      <c r="F57" s="136">
        <v>-28014.11</v>
      </c>
      <c r="G57" s="137"/>
      <c r="H57" s="50"/>
    </row>
    <row r="58" spans="1:8" ht="18.75" customHeight="1">
      <c r="A58" s="130" t="s">
        <v>122</v>
      </c>
      <c r="B58" s="130"/>
      <c r="C58" s="130"/>
      <c r="D58" s="130"/>
      <c r="E58" s="130"/>
      <c r="F58" s="128"/>
      <c r="G58" s="128"/>
      <c r="H58" s="50"/>
    </row>
    <row r="59" spans="1:8" ht="18.75" customHeight="1">
      <c r="A59" s="130" t="s">
        <v>123</v>
      </c>
      <c r="B59" s="130"/>
      <c r="C59" s="130"/>
      <c r="D59" s="130"/>
      <c r="E59" s="130"/>
      <c r="F59" s="128"/>
      <c r="G59" s="128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15" t="s">
        <v>24</v>
      </c>
      <c r="B61" s="115"/>
      <c r="C61" s="115"/>
      <c r="D61" s="115"/>
      <c r="E61" s="116"/>
      <c r="F61" s="116"/>
      <c r="G61" s="116"/>
      <c r="H61" s="50"/>
    </row>
    <row r="62" spans="1:8" ht="46.5" customHeight="1">
      <c r="A62" s="126" t="s">
        <v>0</v>
      </c>
      <c r="B62" s="126"/>
      <c r="C62" s="126"/>
      <c r="D62" s="147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26"/>
      <c r="B63" s="126"/>
      <c r="C63" s="126"/>
      <c r="D63" s="147"/>
      <c r="E63" s="57" t="s">
        <v>60</v>
      </c>
      <c r="F63" s="57" t="s">
        <v>61</v>
      </c>
      <c r="G63" s="57" t="s">
        <v>165</v>
      </c>
      <c r="H63" s="50"/>
    </row>
    <row r="64" spans="1:8" ht="19.5" customHeight="1">
      <c r="A64" s="139" t="s">
        <v>124</v>
      </c>
      <c r="B64" s="139"/>
      <c r="C64" s="139"/>
      <c r="D64" s="56" t="s">
        <v>23</v>
      </c>
      <c r="E64" s="77">
        <v>143154.54</v>
      </c>
      <c r="F64" s="88" t="s">
        <v>128</v>
      </c>
      <c r="G64" s="88" t="s">
        <v>128</v>
      </c>
      <c r="H64" s="50"/>
    </row>
    <row r="65" spans="1:8" ht="19.5" customHeight="1">
      <c r="A65" s="125" t="s">
        <v>3</v>
      </c>
      <c r="B65" s="125"/>
      <c r="C65" s="125"/>
      <c r="D65" s="78" t="s">
        <v>23</v>
      </c>
      <c r="E65" s="87">
        <f>E67+E68+E69+E83+E89</f>
        <v>10305118.46</v>
      </c>
      <c r="F65" s="87">
        <f>F67+F68+F69+F83+F89</f>
        <v>7300000</v>
      </c>
      <c r="G65" s="87">
        <f>G67+G68+G69+G83+G89</f>
        <v>7385000</v>
      </c>
      <c r="H65" s="50"/>
    </row>
    <row r="66" spans="1:8" ht="15.75" customHeight="1">
      <c r="A66" s="139" t="s">
        <v>4</v>
      </c>
      <c r="B66" s="139"/>
      <c r="C66" s="139"/>
      <c r="D66" s="56" t="s">
        <v>23</v>
      </c>
      <c r="E66" s="77"/>
      <c r="F66" s="77"/>
      <c r="G66" s="77"/>
      <c r="H66" s="50"/>
    </row>
    <row r="67" spans="1:8" ht="20.25" customHeight="1">
      <c r="A67" s="139" t="s">
        <v>62</v>
      </c>
      <c r="B67" s="139"/>
      <c r="C67" s="139"/>
      <c r="D67" s="56" t="s">
        <v>23</v>
      </c>
      <c r="E67" s="77">
        <v>6210000</v>
      </c>
      <c r="F67" s="77">
        <v>6400000</v>
      </c>
      <c r="G67" s="77">
        <v>6550000</v>
      </c>
      <c r="H67" s="50"/>
    </row>
    <row r="68" spans="1:8" ht="18" customHeight="1">
      <c r="A68" s="139" t="s">
        <v>48</v>
      </c>
      <c r="B68" s="139"/>
      <c r="C68" s="139"/>
      <c r="D68" s="56" t="s">
        <v>23</v>
      </c>
      <c r="E68" s="77">
        <v>2498373</v>
      </c>
      <c r="F68" s="77"/>
      <c r="G68" s="77"/>
      <c r="H68" s="50"/>
    </row>
    <row r="69" spans="1:8" ht="62.25" customHeight="1">
      <c r="A69" s="124" t="s">
        <v>63</v>
      </c>
      <c r="B69" s="124"/>
      <c r="C69" s="124"/>
      <c r="D69" s="78" t="s">
        <v>23</v>
      </c>
      <c r="E69" s="89">
        <f>E71+E72+E73+E74+E75+E76+E77+E78+E79+E80+E81+E82</f>
        <v>1571195.46</v>
      </c>
      <c r="F69" s="89">
        <f>F71+F72+F73+F74+F75+F76+F77+F78+F79+F80+F81+F82</f>
        <v>900000</v>
      </c>
      <c r="G69" s="89">
        <f>G71+G72+G73+G74+G75+G76+G77+G78+G79+G80+G81+G82</f>
        <v>835000</v>
      </c>
      <c r="H69" s="50"/>
    </row>
    <row r="70" spans="1:8" ht="16.5" customHeight="1">
      <c r="A70" s="139" t="s">
        <v>4</v>
      </c>
      <c r="B70" s="139"/>
      <c r="C70" s="139"/>
      <c r="D70" s="56" t="s">
        <v>23</v>
      </c>
      <c r="E70" s="77"/>
      <c r="F70" s="77"/>
      <c r="G70" s="77"/>
      <c r="H70" s="50"/>
    </row>
    <row r="71" spans="1:8" ht="36" customHeight="1">
      <c r="A71" s="118" t="s">
        <v>161</v>
      </c>
      <c r="B71" s="119"/>
      <c r="C71" s="120"/>
      <c r="D71" s="56" t="s">
        <v>23</v>
      </c>
      <c r="E71" s="77">
        <v>915000</v>
      </c>
      <c r="F71" s="77">
        <v>642000</v>
      </c>
      <c r="G71" s="77">
        <v>600000</v>
      </c>
      <c r="H71" s="50"/>
    </row>
    <row r="72" spans="1:8" ht="42" customHeight="1">
      <c r="A72" s="118" t="s">
        <v>159</v>
      </c>
      <c r="B72" s="119"/>
      <c r="C72" s="120"/>
      <c r="D72" s="56" t="s">
        <v>23</v>
      </c>
      <c r="E72" s="77">
        <v>150000</v>
      </c>
      <c r="F72" s="77">
        <v>35000</v>
      </c>
      <c r="G72" s="77">
        <v>35000</v>
      </c>
      <c r="H72" s="50"/>
    </row>
    <row r="73" spans="1:8" ht="42" customHeight="1">
      <c r="A73" s="118" t="s">
        <v>160</v>
      </c>
      <c r="B73" s="119"/>
      <c r="C73" s="120"/>
      <c r="D73" s="56" t="s">
        <v>23</v>
      </c>
      <c r="E73" s="77">
        <v>506195.46</v>
      </c>
      <c r="F73" s="77">
        <v>223000</v>
      </c>
      <c r="G73" s="77">
        <v>200000</v>
      </c>
      <c r="H73" s="50"/>
    </row>
    <row r="74" spans="1:8" ht="16.5" customHeight="1">
      <c r="A74" s="118"/>
      <c r="B74" s="121"/>
      <c r="C74" s="122"/>
      <c r="D74" s="56" t="s">
        <v>23</v>
      </c>
      <c r="E74" s="77"/>
      <c r="F74" s="77"/>
      <c r="G74" s="77"/>
      <c r="H74" s="50"/>
    </row>
    <row r="75" spans="1:8" ht="16.5" customHeight="1">
      <c r="A75" s="118"/>
      <c r="B75" s="119"/>
      <c r="C75" s="120"/>
      <c r="D75" s="56" t="s">
        <v>23</v>
      </c>
      <c r="E75" s="77"/>
      <c r="F75" s="77"/>
      <c r="G75" s="77"/>
      <c r="H75" s="50"/>
    </row>
    <row r="76" spans="1:8" ht="16.5" customHeight="1">
      <c r="A76" s="118"/>
      <c r="B76" s="119"/>
      <c r="C76" s="120"/>
      <c r="D76" s="56" t="s">
        <v>23</v>
      </c>
      <c r="E76" s="77"/>
      <c r="F76" s="77"/>
      <c r="G76" s="77"/>
      <c r="H76" s="50"/>
    </row>
    <row r="77" spans="1:8" ht="16.5" customHeight="1">
      <c r="A77" s="118"/>
      <c r="B77" s="121"/>
      <c r="C77" s="122"/>
      <c r="D77" s="56" t="s">
        <v>23</v>
      </c>
      <c r="E77" s="77"/>
      <c r="F77" s="77"/>
      <c r="G77" s="77"/>
      <c r="H77" s="50"/>
    </row>
    <row r="78" spans="1:8" ht="16.5" customHeight="1">
      <c r="A78" s="118"/>
      <c r="B78" s="121"/>
      <c r="C78" s="122"/>
      <c r="D78" s="56" t="s">
        <v>23</v>
      </c>
      <c r="E78" s="77"/>
      <c r="F78" s="77"/>
      <c r="G78" s="77"/>
      <c r="H78" s="50"/>
    </row>
    <row r="79" spans="1:8" ht="16.5" customHeight="1">
      <c r="A79" s="118"/>
      <c r="B79" s="121"/>
      <c r="C79" s="122"/>
      <c r="D79" s="56" t="s">
        <v>23</v>
      </c>
      <c r="E79" s="77"/>
      <c r="F79" s="77"/>
      <c r="G79" s="77"/>
      <c r="H79" s="50"/>
    </row>
    <row r="80" spans="1:8" ht="16.5" customHeight="1">
      <c r="A80" s="118"/>
      <c r="B80" s="121"/>
      <c r="C80" s="122"/>
      <c r="D80" s="56" t="s">
        <v>23</v>
      </c>
      <c r="E80" s="77"/>
      <c r="F80" s="77"/>
      <c r="G80" s="77"/>
      <c r="H80" s="50"/>
    </row>
    <row r="81" spans="1:8" ht="16.5" customHeight="1">
      <c r="A81" s="118"/>
      <c r="B81" s="121"/>
      <c r="C81" s="122"/>
      <c r="D81" s="56" t="s">
        <v>23</v>
      </c>
      <c r="E81" s="77"/>
      <c r="F81" s="77"/>
      <c r="G81" s="77"/>
      <c r="H81" s="50"/>
    </row>
    <row r="82" spans="1:8" ht="16.5" customHeight="1">
      <c r="A82" s="118"/>
      <c r="B82" s="121"/>
      <c r="C82" s="122"/>
      <c r="D82" s="56" t="s">
        <v>23</v>
      </c>
      <c r="E82" s="77"/>
      <c r="F82" s="77"/>
      <c r="G82" s="77"/>
      <c r="H82" s="50"/>
    </row>
    <row r="83" spans="1:8" ht="33" customHeight="1">
      <c r="A83" s="124" t="s">
        <v>31</v>
      </c>
      <c r="B83" s="124"/>
      <c r="C83" s="124"/>
      <c r="D83" s="78" t="s">
        <v>23</v>
      </c>
      <c r="E83" s="89">
        <f>E85+E86+E87+E88</f>
        <v>25550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44" t="s">
        <v>4</v>
      </c>
      <c r="B84" s="145"/>
      <c r="C84" s="146"/>
      <c r="D84" s="79" t="s">
        <v>23</v>
      </c>
      <c r="E84" s="77"/>
      <c r="F84" s="77"/>
      <c r="G84" s="77"/>
      <c r="H84" s="50"/>
    </row>
    <row r="85" spans="1:8" ht="18" customHeight="1">
      <c r="A85" s="118" t="s">
        <v>157</v>
      </c>
      <c r="B85" s="119"/>
      <c r="C85" s="120"/>
      <c r="D85" s="56" t="s">
        <v>23</v>
      </c>
      <c r="E85" s="77">
        <v>25550</v>
      </c>
      <c r="F85" s="77"/>
      <c r="G85" s="77"/>
      <c r="H85" s="50"/>
    </row>
    <row r="86" spans="1:8" ht="18" customHeight="1">
      <c r="A86" s="118"/>
      <c r="B86" s="119"/>
      <c r="C86" s="120"/>
      <c r="D86" s="56" t="s">
        <v>23</v>
      </c>
      <c r="E86" s="77"/>
      <c r="F86" s="77"/>
      <c r="G86" s="77"/>
      <c r="H86" s="50"/>
    </row>
    <row r="87" spans="1:8" ht="18" customHeight="1">
      <c r="A87" s="118"/>
      <c r="B87" s="119"/>
      <c r="C87" s="120"/>
      <c r="D87" s="56" t="s">
        <v>23</v>
      </c>
      <c r="E87" s="77"/>
      <c r="F87" s="77"/>
      <c r="G87" s="77"/>
      <c r="H87" s="50"/>
    </row>
    <row r="88" spans="1:8" ht="18" customHeight="1">
      <c r="A88" s="118"/>
      <c r="B88" s="119"/>
      <c r="C88" s="120"/>
      <c r="D88" s="56" t="s">
        <v>23</v>
      </c>
      <c r="E88" s="77"/>
      <c r="F88" s="77"/>
      <c r="G88" s="77"/>
      <c r="H88" s="50"/>
    </row>
    <row r="89" spans="1:8" ht="18" customHeight="1">
      <c r="A89" s="139" t="s">
        <v>33</v>
      </c>
      <c r="B89" s="139"/>
      <c r="C89" s="139"/>
      <c r="D89" s="56" t="s">
        <v>23</v>
      </c>
      <c r="E89" s="77"/>
      <c r="F89" s="77"/>
      <c r="G89" s="77"/>
      <c r="H89" s="50"/>
    </row>
    <row r="90" spans="1:8" s="4" customFormat="1" ht="18" customHeight="1">
      <c r="A90" s="125" t="s">
        <v>5</v>
      </c>
      <c r="B90" s="125"/>
      <c r="C90" s="125"/>
      <c r="D90" s="80">
        <v>900</v>
      </c>
      <c r="E90" s="87">
        <f>'Пояснительная записка'!E14</f>
        <v>10448273</v>
      </c>
      <c r="F90" s="87">
        <f>F92+F93+F98+F105+F106+F107+F108</f>
        <v>7300000</v>
      </c>
      <c r="G90" s="87">
        <f>G92+G93+G98+G105+G106+G107+G108</f>
        <v>7385000</v>
      </c>
      <c r="H90" s="81"/>
    </row>
    <row r="91" spans="1:8" ht="14.25" customHeight="1">
      <c r="A91" s="139" t="s">
        <v>4</v>
      </c>
      <c r="B91" s="139"/>
      <c r="C91" s="139"/>
      <c r="D91" s="56"/>
      <c r="E91" s="77"/>
      <c r="F91" s="77"/>
      <c r="G91" s="77"/>
      <c r="H91" s="50"/>
    </row>
    <row r="92" spans="1:8" ht="16.5" customHeight="1">
      <c r="A92" s="148" t="s">
        <v>129</v>
      </c>
      <c r="B92" s="148"/>
      <c r="C92" s="148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3" t="s">
        <v>37</v>
      </c>
      <c r="B93" s="143"/>
      <c r="C93" s="143"/>
      <c r="D93" s="82">
        <v>210</v>
      </c>
      <c r="E93" s="89">
        <f>'Пояснительная записка'!E17</f>
        <v>6517700</v>
      </c>
      <c r="F93" s="89">
        <f>F95+F96+F97</f>
        <v>6246300</v>
      </c>
      <c r="G93" s="89">
        <f>G95+G96+G97</f>
        <v>6311400</v>
      </c>
      <c r="H93" s="50"/>
    </row>
    <row r="94" spans="1:8" ht="16.5" customHeight="1">
      <c r="A94" s="140" t="s">
        <v>1</v>
      </c>
      <c r="B94" s="141"/>
      <c r="C94" s="141"/>
      <c r="D94" s="67"/>
      <c r="E94" s="77"/>
      <c r="F94" s="77"/>
      <c r="G94" s="77"/>
      <c r="H94" s="50"/>
    </row>
    <row r="95" spans="1:8" ht="16.5" customHeight="1">
      <c r="A95" s="139" t="s">
        <v>25</v>
      </c>
      <c r="B95" s="139"/>
      <c r="C95" s="139"/>
      <c r="D95" s="83">
        <v>211</v>
      </c>
      <c r="E95" s="89">
        <f>'Пояснительная записка'!E19</f>
        <v>4850000</v>
      </c>
      <c r="F95" s="77">
        <v>4650000</v>
      </c>
      <c r="G95" s="77">
        <v>4700000</v>
      </c>
      <c r="H95" s="50"/>
    </row>
    <row r="96" spans="1:8" ht="19.5" customHeight="1">
      <c r="A96" s="123" t="s">
        <v>26</v>
      </c>
      <c r="B96" s="123"/>
      <c r="C96" s="123"/>
      <c r="D96" s="83">
        <v>212</v>
      </c>
      <c r="E96" s="89">
        <f>'Пояснительная записка'!E20</f>
        <v>9000</v>
      </c>
      <c r="F96" s="77">
        <v>6000</v>
      </c>
      <c r="G96" s="77">
        <v>4000</v>
      </c>
      <c r="H96" s="50"/>
    </row>
    <row r="97" spans="1:8" ht="20.25" customHeight="1">
      <c r="A97" s="139" t="s">
        <v>27</v>
      </c>
      <c r="B97" s="139"/>
      <c r="C97" s="139"/>
      <c r="D97" s="83">
        <v>213</v>
      </c>
      <c r="E97" s="89">
        <f>'Пояснительная записка'!E21</f>
        <v>1658700</v>
      </c>
      <c r="F97" s="77">
        <v>1590300</v>
      </c>
      <c r="G97" s="77">
        <v>1607400</v>
      </c>
      <c r="H97" s="50"/>
    </row>
    <row r="98" spans="1:8" ht="16.5" customHeight="1">
      <c r="A98" s="124" t="s">
        <v>38</v>
      </c>
      <c r="B98" s="124"/>
      <c r="C98" s="124"/>
      <c r="D98" s="82">
        <v>220</v>
      </c>
      <c r="E98" s="89">
        <f>'Пояснительная записка'!E22</f>
        <v>3473573</v>
      </c>
      <c r="F98" s="89">
        <f>F99+F100+F101+F102+F103+F104</f>
        <v>743700</v>
      </c>
      <c r="G98" s="89">
        <f>G99+G100+G101+G102+G103+G104</f>
        <v>733600</v>
      </c>
      <c r="H98" s="50"/>
    </row>
    <row r="99" spans="1:8" ht="16.5" customHeight="1">
      <c r="A99" s="117" t="s">
        <v>67</v>
      </c>
      <c r="B99" s="117"/>
      <c r="C99" s="117"/>
      <c r="D99" s="84">
        <v>221</v>
      </c>
      <c r="E99" s="89">
        <f>'Пояснительная записка'!E24</f>
        <v>133000</v>
      </c>
      <c r="F99" s="77">
        <v>138000</v>
      </c>
      <c r="G99" s="77">
        <v>140000</v>
      </c>
      <c r="H99" s="50"/>
    </row>
    <row r="100" spans="1:8" ht="16.5" customHeight="1">
      <c r="A100" s="117" t="s">
        <v>68</v>
      </c>
      <c r="B100" s="117"/>
      <c r="C100" s="117"/>
      <c r="D100" s="84">
        <v>222</v>
      </c>
      <c r="E100" s="89">
        <f>'Пояснительная записка'!E25</f>
        <v>0</v>
      </c>
      <c r="F100" s="77"/>
      <c r="G100" s="77"/>
      <c r="H100" s="50"/>
    </row>
    <row r="101" spans="1:8" ht="16.5" customHeight="1">
      <c r="A101" s="117" t="s">
        <v>69</v>
      </c>
      <c r="B101" s="117"/>
      <c r="C101" s="117"/>
      <c r="D101" s="84">
        <v>223</v>
      </c>
      <c r="E101" s="89">
        <f>'Пояснительная записка'!E26</f>
        <v>217000</v>
      </c>
      <c r="F101" s="77">
        <v>218000</v>
      </c>
      <c r="G101" s="77">
        <v>210000</v>
      </c>
      <c r="H101" s="50"/>
    </row>
    <row r="102" spans="1:8" ht="16.5" customHeight="1">
      <c r="A102" s="117" t="s">
        <v>70</v>
      </c>
      <c r="B102" s="117"/>
      <c r="C102" s="117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7" t="s">
        <v>71</v>
      </c>
      <c r="B103" s="117"/>
      <c r="C103" s="117"/>
      <c r="D103" s="84">
        <v>225</v>
      </c>
      <c r="E103" s="89">
        <f>'Пояснительная записка'!E28</f>
        <v>2538173</v>
      </c>
      <c r="F103" s="77">
        <v>90000</v>
      </c>
      <c r="G103" s="77">
        <v>92000</v>
      </c>
      <c r="H103" s="50"/>
    </row>
    <row r="104" spans="1:8" ht="16.5" customHeight="1">
      <c r="A104" s="117" t="s">
        <v>72</v>
      </c>
      <c r="B104" s="117"/>
      <c r="C104" s="117"/>
      <c r="D104" s="84">
        <v>226</v>
      </c>
      <c r="E104" s="89">
        <f>'Пояснительная записка'!E29</f>
        <v>585400</v>
      </c>
      <c r="F104" s="77">
        <v>297700</v>
      </c>
      <c r="G104" s="77">
        <v>291600</v>
      </c>
      <c r="H104" s="50"/>
    </row>
    <row r="105" spans="1:8" ht="16.5" customHeight="1">
      <c r="A105" s="139" t="s">
        <v>39</v>
      </c>
      <c r="B105" s="139"/>
      <c r="C105" s="139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39" t="s">
        <v>40</v>
      </c>
      <c r="B106" s="139"/>
      <c r="C106" s="139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39" t="s">
        <v>28</v>
      </c>
      <c r="B107" s="139"/>
      <c r="C107" s="139"/>
      <c r="D107" s="83">
        <v>290</v>
      </c>
      <c r="E107" s="89">
        <f>'Пояснительная записка'!E32</f>
        <v>25000</v>
      </c>
      <c r="F107" s="77">
        <v>10000</v>
      </c>
      <c r="G107" s="77">
        <v>20000</v>
      </c>
      <c r="H107" s="50"/>
    </row>
    <row r="108" spans="1:8" ht="18" customHeight="1">
      <c r="A108" s="124" t="s">
        <v>41</v>
      </c>
      <c r="B108" s="124"/>
      <c r="C108" s="124"/>
      <c r="D108" s="82">
        <v>300</v>
      </c>
      <c r="E108" s="89">
        <f>'Пояснительная записка'!E33</f>
        <v>432000</v>
      </c>
      <c r="F108" s="89">
        <f>F110+F111</f>
        <v>300000</v>
      </c>
      <c r="G108" s="89">
        <f>G110+G111</f>
        <v>320000</v>
      </c>
      <c r="H108" s="50"/>
    </row>
    <row r="109" spans="1:8" ht="18" customHeight="1">
      <c r="A109" s="140" t="s">
        <v>1</v>
      </c>
      <c r="B109" s="141"/>
      <c r="C109" s="141"/>
      <c r="D109" s="83"/>
      <c r="E109" s="77"/>
      <c r="F109" s="77"/>
      <c r="G109" s="77"/>
      <c r="H109" s="50"/>
    </row>
    <row r="110" spans="1:8" ht="18.75" customHeight="1">
      <c r="A110" s="139" t="s">
        <v>29</v>
      </c>
      <c r="B110" s="139"/>
      <c r="C110" s="139"/>
      <c r="D110" s="83">
        <v>310</v>
      </c>
      <c r="E110" s="89">
        <f>'Пояснительная записка'!E35</f>
        <v>130000</v>
      </c>
      <c r="F110" s="77">
        <v>20000</v>
      </c>
      <c r="G110" s="77">
        <v>20000</v>
      </c>
      <c r="H110" s="50"/>
    </row>
    <row r="111" spans="1:8" ht="18" customHeight="1">
      <c r="A111" s="139" t="s">
        <v>30</v>
      </c>
      <c r="B111" s="139"/>
      <c r="C111" s="139"/>
      <c r="D111" s="83">
        <v>340</v>
      </c>
      <c r="E111" s="89">
        <f>'Пояснительная записка'!E36</f>
        <v>302000</v>
      </c>
      <c r="F111" s="77">
        <v>280000</v>
      </c>
      <c r="G111" s="77">
        <v>300000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14" t="s">
        <v>55</v>
      </c>
      <c r="B113" s="114"/>
      <c r="C113" s="114"/>
      <c r="D113" s="114"/>
      <c r="E113" s="48"/>
      <c r="F113" s="48"/>
      <c r="G113" s="48" t="s">
        <v>135</v>
      </c>
      <c r="H113" s="50"/>
    </row>
    <row r="114" spans="1:8" ht="29.25" customHeight="1">
      <c r="A114" s="114" t="s">
        <v>43</v>
      </c>
      <c r="B114" s="114"/>
      <c r="C114" s="114"/>
      <c r="D114" s="65"/>
      <c r="E114" s="85" t="s">
        <v>7</v>
      </c>
      <c r="F114" s="149" t="s">
        <v>6</v>
      </c>
      <c r="G114" s="149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49" t="s">
        <v>6</v>
      </c>
      <c r="G115" s="149"/>
      <c r="H115" s="50"/>
    </row>
    <row r="116" spans="1:8" ht="31.5" customHeight="1">
      <c r="A116" s="114" t="s">
        <v>56</v>
      </c>
      <c r="B116" s="114"/>
      <c r="C116" s="114"/>
      <c r="D116" s="114"/>
      <c r="E116" s="86"/>
      <c r="F116" s="48"/>
      <c r="G116" s="48" t="s">
        <v>136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49" t="s">
        <v>6</v>
      </c>
      <c r="G117" s="149"/>
      <c r="H117" s="50"/>
    </row>
    <row r="118" spans="1:8" ht="23.25" customHeight="1">
      <c r="A118" s="114" t="s">
        <v>42</v>
      </c>
      <c r="B118" s="114"/>
      <c r="C118" s="114"/>
      <c r="D118" s="114"/>
      <c r="E118" s="86"/>
      <c r="F118" s="48"/>
      <c r="G118" s="48" t="s">
        <v>136</v>
      </c>
      <c r="H118" s="50"/>
    </row>
    <row r="119" spans="1:8" ht="30" customHeight="1">
      <c r="A119" s="114" t="s">
        <v>137</v>
      </c>
      <c r="B119" s="114"/>
      <c r="C119" s="50"/>
      <c r="D119" s="49"/>
      <c r="E119" s="75" t="s">
        <v>7</v>
      </c>
      <c r="F119" s="149" t="s">
        <v>6</v>
      </c>
      <c r="G119" s="149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2" t="s">
        <v>158</v>
      </c>
      <c r="B121" s="142"/>
      <c r="C121" s="142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94:C94"/>
    <mergeCell ref="A91:C91"/>
    <mergeCell ref="A104:C104"/>
    <mergeCell ref="A100:C100"/>
    <mergeCell ref="A101:C101"/>
    <mergeCell ref="A90:C90"/>
    <mergeCell ref="A92:C92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A105:C105"/>
    <mergeCell ref="A110:C110"/>
    <mergeCell ref="A108:C108"/>
    <mergeCell ref="A107:C107"/>
    <mergeCell ref="A111:C111"/>
    <mergeCell ref="A109:C109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A41:E41"/>
    <mergeCell ref="A42:E42"/>
    <mergeCell ref="F43:G43"/>
    <mergeCell ref="F44:G44"/>
    <mergeCell ref="A46:E46"/>
    <mergeCell ref="A44:E44"/>
    <mergeCell ref="F42:G42"/>
    <mergeCell ref="F46:G46"/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22">
      <selection activeCell="CY42" sqref="CY42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248" t="s">
        <v>81</v>
      </c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  <c r="FK1" s="248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CR3" s="227" t="s">
        <v>44</v>
      </c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</row>
    <row r="4" spans="1:167" s="5" customFormat="1" ht="10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CR4" s="168" t="s">
        <v>146</v>
      </c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</row>
    <row r="5" spans="1:167" s="7" customFormat="1" ht="9.7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CR5" s="166" t="s">
        <v>54</v>
      </c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</row>
    <row r="6" spans="1:167" s="5" customFormat="1" ht="10.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</row>
    <row r="7" spans="1:167" s="7" customFormat="1" ht="9.7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CR7" s="166" t="s">
        <v>53</v>
      </c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</row>
    <row r="8" spans="1:167" s="5" customFormat="1" ht="10.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AC8" s="18"/>
      <c r="AD8" s="18"/>
      <c r="AE8" s="18"/>
      <c r="AF8" s="18"/>
      <c r="AG8" s="18"/>
      <c r="AH8" s="18"/>
      <c r="AI8" s="18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T8" s="18"/>
      <c r="DU8" s="18"/>
      <c r="DV8" s="18"/>
      <c r="DW8" s="18"/>
      <c r="DX8" s="18"/>
      <c r="DY8" s="18"/>
      <c r="DZ8" s="18"/>
      <c r="EA8" s="168" t="s">
        <v>135</v>
      </c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</row>
    <row r="9" spans="1:167" s="7" customFormat="1" ht="9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CR9" s="217" t="s">
        <v>7</v>
      </c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EA9" s="217" t="s">
        <v>6</v>
      </c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</row>
    <row r="10" spans="1:167" s="5" customFormat="1" ht="10.5" customHeight="1">
      <c r="A10" s="262"/>
      <c r="B10" s="262"/>
      <c r="C10" s="262"/>
      <c r="D10" s="262"/>
      <c r="E10" s="262"/>
      <c r="F10" s="192"/>
      <c r="G10" s="19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191"/>
      <c r="AF10" s="191"/>
      <c r="AG10" s="191"/>
      <c r="AH10" s="191"/>
      <c r="AI10" s="261"/>
      <c r="AJ10" s="261"/>
      <c r="AK10" s="261"/>
      <c r="AL10" s="192"/>
      <c r="AM10" s="192"/>
      <c r="AN10" s="192"/>
      <c r="BT10" s="8"/>
      <c r="CP10" s="191" t="s">
        <v>46</v>
      </c>
      <c r="CQ10" s="191"/>
      <c r="CR10" s="188" t="s">
        <v>139</v>
      </c>
      <c r="CS10" s="188"/>
      <c r="CT10" s="188"/>
      <c r="CU10" s="188"/>
      <c r="CV10" s="188"/>
      <c r="CW10" s="192" t="s">
        <v>46</v>
      </c>
      <c r="CX10" s="192"/>
      <c r="CY10" s="188" t="s">
        <v>140</v>
      </c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91">
        <v>20</v>
      </c>
      <c r="DW10" s="191"/>
      <c r="DX10" s="191"/>
      <c r="DY10" s="191"/>
      <c r="DZ10" s="175" t="s">
        <v>145</v>
      </c>
      <c r="EA10" s="175"/>
      <c r="EB10" s="175"/>
      <c r="EC10" s="192" t="s">
        <v>47</v>
      </c>
      <c r="ED10" s="192"/>
      <c r="EE10" s="192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250" t="s">
        <v>82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</row>
    <row r="14" spans="1:167" s="5" customFormat="1" ht="12.75" customHeight="1" thickBot="1">
      <c r="A14" s="22"/>
      <c r="B14" s="230" t="s">
        <v>83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21" t="s">
        <v>145</v>
      </c>
      <c r="EJ14" s="221"/>
      <c r="EK14" s="221"/>
      <c r="EL14" s="221"/>
      <c r="EM14" s="186" t="s">
        <v>84</v>
      </c>
      <c r="EN14" s="186"/>
      <c r="EO14" s="186"/>
      <c r="EP14" s="186"/>
      <c r="EX14" s="218" t="s">
        <v>9</v>
      </c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20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85</v>
      </c>
      <c r="EW15" s="25"/>
      <c r="EX15" s="179" t="s">
        <v>86</v>
      </c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1"/>
    </row>
    <row r="16" spans="49:167" s="5" customFormat="1" ht="12" customHeight="1">
      <c r="AW16" s="167" t="s">
        <v>87</v>
      </c>
      <c r="AX16" s="167"/>
      <c r="AY16" s="167"/>
      <c r="AZ16" s="167"/>
      <c r="BA16" s="167"/>
      <c r="BB16" s="188" t="s">
        <v>139</v>
      </c>
      <c r="BC16" s="189"/>
      <c r="BD16" s="189"/>
      <c r="BE16" s="189"/>
      <c r="BF16" s="189"/>
      <c r="BG16" s="187" t="s">
        <v>46</v>
      </c>
      <c r="BH16" s="187"/>
      <c r="BI16" s="188" t="s">
        <v>140</v>
      </c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67">
        <v>20</v>
      </c>
      <c r="CG16" s="167"/>
      <c r="CH16" s="167"/>
      <c r="CI16" s="167"/>
      <c r="CJ16" s="175" t="s">
        <v>145</v>
      </c>
      <c r="CK16" s="176"/>
      <c r="CL16" s="176"/>
      <c r="CM16" s="176"/>
      <c r="CN16" s="187" t="s">
        <v>47</v>
      </c>
      <c r="CO16" s="187"/>
      <c r="CP16" s="187"/>
      <c r="ER16" s="8"/>
      <c r="ES16" s="8"/>
      <c r="ET16" s="8"/>
      <c r="EU16" s="8"/>
      <c r="EV16" s="8" t="s">
        <v>11</v>
      </c>
      <c r="EX16" s="182" t="s">
        <v>141</v>
      </c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4"/>
    </row>
    <row r="17" spans="1:167" s="5" customFormat="1" ht="10.5" customHeight="1">
      <c r="A17" s="5" t="s">
        <v>88</v>
      </c>
      <c r="AX17" s="249" t="s">
        <v>133</v>
      </c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R17" s="8"/>
      <c r="ES17" s="8"/>
      <c r="ET17" s="8"/>
      <c r="EU17" s="8"/>
      <c r="EV17" s="8"/>
      <c r="EX17" s="163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5"/>
    </row>
    <row r="18" spans="1:167" s="5" customFormat="1" ht="10.5" customHeight="1">
      <c r="A18" s="5" t="s">
        <v>89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R18" s="8"/>
      <c r="ES18" s="8"/>
      <c r="ET18" s="8"/>
      <c r="EU18" s="8"/>
      <c r="EV18" s="8" t="s">
        <v>34</v>
      </c>
      <c r="EX18" s="234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235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63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5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90</v>
      </c>
      <c r="AY20" s="27"/>
      <c r="AZ20" s="27"/>
      <c r="BA20" s="27"/>
      <c r="BB20" s="27"/>
      <c r="BC20" s="27"/>
      <c r="BD20" s="27"/>
      <c r="BE20" s="27"/>
      <c r="BF20" s="27"/>
      <c r="BG20" s="169" t="s">
        <v>142</v>
      </c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1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91</v>
      </c>
      <c r="EX20" s="231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3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172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4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234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235"/>
    </row>
    <row r="22" spans="1:167" s="5" customFormat="1" ht="11.25" customHeight="1">
      <c r="A22" s="5" t="s">
        <v>92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85" t="s">
        <v>143</v>
      </c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R22" s="8"/>
      <c r="ES22" s="8"/>
      <c r="ET22" s="8"/>
      <c r="EU22" s="8"/>
      <c r="EV22" s="26" t="s">
        <v>93</v>
      </c>
      <c r="EX22" s="182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4"/>
    </row>
    <row r="23" spans="1:167" s="5" customFormat="1" ht="10.5" customHeight="1">
      <c r="A23" s="5" t="s">
        <v>94</v>
      </c>
      <c r="AX23" s="229" t="s">
        <v>144</v>
      </c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R23" s="8"/>
      <c r="ES23" s="8"/>
      <c r="ET23" s="8"/>
      <c r="EU23" s="8"/>
      <c r="EV23" s="8"/>
      <c r="EX23" s="163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5"/>
    </row>
    <row r="24" spans="1:167" s="5" customFormat="1" ht="10.5" customHeight="1">
      <c r="A24" s="5" t="s">
        <v>95</v>
      </c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R24" s="8"/>
      <c r="ES24" s="8"/>
      <c r="ET24" s="8"/>
      <c r="EU24" s="8"/>
      <c r="EV24" s="8" t="s">
        <v>96</v>
      </c>
      <c r="EX24" s="257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9"/>
    </row>
    <row r="25" spans="1:167" s="5" customFormat="1" ht="10.5" customHeight="1">
      <c r="A25" s="5" t="s">
        <v>94</v>
      </c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63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5"/>
    </row>
    <row r="26" spans="1:167" s="5" customFormat="1" ht="10.5" customHeight="1">
      <c r="A26" s="5" t="s">
        <v>97</v>
      </c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231"/>
      <c r="EY26" s="232"/>
      <c r="EZ26" s="232"/>
      <c r="FA26" s="232"/>
      <c r="FB26" s="232"/>
      <c r="FC26" s="232"/>
      <c r="FD26" s="232"/>
      <c r="FE26" s="232"/>
      <c r="FF26" s="232"/>
      <c r="FG26" s="232"/>
      <c r="FH26" s="232"/>
      <c r="FI26" s="232"/>
      <c r="FJ26" s="232"/>
      <c r="FK26" s="233"/>
    </row>
    <row r="27" spans="1:167" s="5" customFormat="1" ht="10.5" customHeight="1">
      <c r="A27" s="5" t="s">
        <v>98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234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235"/>
    </row>
    <row r="28" spans="12:167" s="5" customFormat="1" ht="10.5" customHeight="1" thickBot="1"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99</v>
      </c>
      <c r="EW28" s="25"/>
      <c r="EX28" s="251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3"/>
    </row>
    <row r="29" spans="12:167" s="7" customFormat="1" ht="9.75">
      <c r="L29" s="166" t="s">
        <v>100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260" t="s">
        <v>101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7" t="s">
        <v>102</v>
      </c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7" t="s">
        <v>103</v>
      </c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45" t="s">
        <v>104</v>
      </c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7"/>
      <c r="DF31" s="239" t="s">
        <v>105</v>
      </c>
      <c r="DG31" s="240"/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0"/>
      <c r="FH31" s="240"/>
      <c r="FI31" s="240"/>
      <c r="FJ31" s="240"/>
      <c r="FK31" s="240"/>
    </row>
    <row r="32" spans="1:167" s="5" customFormat="1" ht="10.5" customHeight="1">
      <c r="A32" s="260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7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7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54" t="s">
        <v>106</v>
      </c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55"/>
      <c r="DF32" s="241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  <c r="FF32" s="242"/>
      <c r="FG32" s="242"/>
      <c r="FH32" s="242"/>
      <c r="FI32" s="242"/>
      <c r="FJ32" s="242"/>
      <c r="FK32" s="242"/>
    </row>
    <row r="33" spans="1:167" s="36" customFormat="1" ht="10.5" customHeight="1">
      <c r="A33" s="260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35"/>
      <c r="CN33" s="37" t="s">
        <v>107</v>
      </c>
      <c r="CO33" s="256"/>
      <c r="CP33" s="256"/>
      <c r="CQ33" s="256"/>
      <c r="CR33" s="36" t="s">
        <v>47</v>
      </c>
      <c r="DE33" s="38"/>
      <c r="DF33" s="241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  <c r="FF33" s="242"/>
      <c r="FG33" s="242"/>
      <c r="FH33" s="242"/>
      <c r="FI33" s="242"/>
      <c r="FJ33" s="242"/>
      <c r="FK33" s="242"/>
    </row>
    <row r="34" spans="1:167" s="36" customFormat="1" ht="3" customHeight="1">
      <c r="A34" s="260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43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4"/>
    </row>
    <row r="35" spans="1:167" s="36" customFormat="1" ht="10.5" customHeight="1">
      <c r="A35" s="260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22" t="s">
        <v>108</v>
      </c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 t="s">
        <v>109</v>
      </c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 t="s">
        <v>110</v>
      </c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 t="s">
        <v>111</v>
      </c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3"/>
    </row>
    <row r="36" spans="1:167" s="5" customFormat="1" ht="10.5" customHeight="1" thickBot="1">
      <c r="A36" s="236">
        <v>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05">
        <v>2</v>
      </c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>
        <v>3</v>
      </c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4">
        <v>4</v>
      </c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>
        <v>5</v>
      </c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7">
        <v>6</v>
      </c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>
        <v>7</v>
      </c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8"/>
    </row>
    <row r="37" spans="1:167" s="5" customFormat="1" ht="10.5" customHeight="1">
      <c r="A37" s="210" t="s">
        <v>147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2"/>
      <c r="AX37" s="21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 t="s">
        <v>148</v>
      </c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>
        <v>2452173</v>
      </c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>
        <v>2452173</v>
      </c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</row>
    <row r="38" spans="1:167" s="5" customFormat="1" ht="10.5" customHeight="1" thickBot="1">
      <c r="A38" s="210" t="s">
        <v>149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2"/>
      <c r="AX38" s="177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 t="s">
        <v>148</v>
      </c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>
        <v>46200</v>
      </c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>
        <v>46200</v>
      </c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</row>
    <row r="39" spans="81:167" s="5" customFormat="1" ht="12.75" customHeight="1" thickBot="1">
      <c r="CC39" s="8" t="s">
        <v>75</v>
      </c>
      <c r="CE39" s="195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7">
        <v>2498373</v>
      </c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>
        <v>2498373</v>
      </c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197"/>
      <c r="FG39" s="197"/>
      <c r="FH39" s="197"/>
      <c r="FI39" s="197"/>
      <c r="FJ39" s="197"/>
      <c r="FK39" s="197"/>
    </row>
    <row r="40" ht="4.5" customHeight="1" thickBot="1"/>
    <row r="41" spans="150:167" s="5" customFormat="1" ht="10.5" customHeight="1">
      <c r="ET41" s="8"/>
      <c r="EU41" s="8"/>
      <c r="EV41" s="8" t="s">
        <v>112</v>
      </c>
      <c r="EX41" s="201"/>
      <c r="EY41" s="202"/>
      <c r="EZ41" s="202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3"/>
    </row>
    <row r="42" spans="1:167" s="5" customFormat="1" ht="10.5" customHeight="1" thickBot="1">
      <c r="A42" s="5" t="s">
        <v>113</v>
      </c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S42" s="168" t="s">
        <v>135</v>
      </c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ET42" s="8"/>
      <c r="EU42" s="8"/>
      <c r="EV42" s="8" t="s">
        <v>114</v>
      </c>
      <c r="EW42" s="25"/>
      <c r="EX42" s="213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5"/>
    </row>
    <row r="43" spans="20:74" s="7" customFormat="1" ht="10.5" customHeight="1" thickBot="1">
      <c r="T43" s="166" t="s">
        <v>7</v>
      </c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S43" s="166" t="s">
        <v>6</v>
      </c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</row>
    <row r="44" spans="1:167" ht="10.5" customHeight="1">
      <c r="A44" s="5" t="s">
        <v>126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4" t="s">
        <v>115</v>
      </c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6"/>
    </row>
    <row r="45" spans="1:167" ht="10.5" customHeight="1">
      <c r="A45" s="5" t="s">
        <v>127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198" t="s">
        <v>116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200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5"/>
      <c r="AR46" s="5"/>
      <c r="AS46" s="168" t="s">
        <v>136</v>
      </c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CL46" s="42"/>
      <c r="CM46" s="5" t="s">
        <v>117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66" t="s">
        <v>7</v>
      </c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S47" s="166" t="s">
        <v>6</v>
      </c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CL47" s="42"/>
      <c r="CM47" s="5" t="s">
        <v>118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5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5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5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5"/>
      <c r="FK47" s="43"/>
    </row>
    <row r="48" spans="1:167" ht="10.5" customHeight="1">
      <c r="A48" s="5" t="s">
        <v>117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190" t="s">
        <v>119</v>
      </c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31"/>
      <c r="DR48" s="190" t="s">
        <v>7</v>
      </c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31"/>
      <c r="ED48" s="190" t="s">
        <v>6</v>
      </c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31"/>
      <c r="EX48" s="190" t="s">
        <v>120</v>
      </c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44"/>
      <c r="FK48" s="43"/>
    </row>
    <row r="49" spans="1:167" ht="10.5" customHeight="1">
      <c r="A49" s="5" t="s">
        <v>118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193" t="s">
        <v>150</v>
      </c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5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5"/>
      <c r="AW49" s="168" t="s">
        <v>136</v>
      </c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5"/>
      <c r="BP49" s="188" t="s">
        <v>151</v>
      </c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L49" s="42"/>
      <c r="CM49" s="191" t="s">
        <v>46</v>
      </c>
      <c r="CN49" s="191"/>
      <c r="CO49" s="188"/>
      <c r="CP49" s="188"/>
      <c r="CQ49" s="188"/>
      <c r="CR49" s="188"/>
      <c r="CS49" s="188"/>
      <c r="CT49" s="192" t="s">
        <v>46</v>
      </c>
      <c r="CU49" s="192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88"/>
      <c r="DS49" s="191">
        <v>20</v>
      </c>
      <c r="DT49" s="191"/>
      <c r="DU49" s="191"/>
      <c r="DV49" s="191"/>
      <c r="DW49" s="175"/>
      <c r="DX49" s="175"/>
      <c r="DY49" s="175"/>
      <c r="DZ49" s="192" t="s">
        <v>47</v>
      </c>
      <c r="EA49" s="192"/>
      <c r="EB49" s="192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190" t="s">
        <v>119</v>
      </c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31"/>
      <c r="AK50" s="190" t="s">
        <v>7</v>
      </c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31"/>
      <c r="AW50" s="190" t="s">
        <v>6</v>
      </c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31"/>
      <c r="BP50" s="190" t="s">
        <v>120</v>
      </c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91" t="s">
        <v>46</v>
      </c>
      <c r="B51" s="191"/>
      <c r="C51" s="188" t="s">
        <v>139</v>
      </c>
      <c r="D51" s="188"/>
      <c r="E51" s="188"/>
      <c r="F51" s="188"/>
      <c r="G51" s="188"/>
      <c r="H51" s="192" t="s">
        <v>46</v>
      </c>
      <c r="I51" s="192"/>
      <c r="J51" s="188" t="s">
        <v>140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91">
        <v>20</v>
      </c>
      <c r="AH51" s="191"/>
      <c r="AI51" s="191"/>
      <c r="AJ51" s="191"/>
      <c r="AK51" s="175" t="s">
        <v>145</v>
      </c>
      <c r="AL51" s="175"/>
      <c r="AM51" s="175"/>
      <c r="AN51" s="192" t="s">
        <v>47</v>
      </c>
      <c r="AO51" s="192"/>
      <c r="AP51" s="192"/>
    </row>
    <row r="52" s="5" customFormat="1" ht="3" customHeight="1"/>
  </sheetData>
  <sheetProtection/>
  <mergeCells count="137"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AN51:AP51"/>
    <mergeCell ref="T47:AP47"/>
    <mergeCell ref="T49:AI49"/>
    <mergeCell ref="T50:AI50"/>
    <mergeCell ref="AK50:AU50"/>
    <mergeCell ref="AK49:AU49"/>
    <mergeCell ref="A51:B51"/>
    <mergeCell ref="C51:G51"/>
    <mergeCell ref="H51:I51"/>
    <mergeCell ref="J51:AF51"/>
    <mergeCell ref="AG51:AJ51"/>
    <mergeCell ref="AK51:AM51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0">
      <selection activeCell="F16" sqref="F16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82" t="s">
        <v>132</v>
      </c>
      <c r="F1" s="282"/>
      <c r="G1" s="282"/>
      <c r="H1" s="282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64" t="s">
        <v>73</v>
      </c>
      <c r="B3" s="264"/>
      <c r="C3" s="264"/>
      <c r="D3" s="264"/>
      <c r="E3" s="264"/>
      <c r="F3" s="264"/>
      <c r="G3" s="264"/>
      <c r="H3" s="264"/>
    </row>
    <row r="4" spans="1:8" ht="12.75">
      <c r="A4" s="264" t="s">
        <v>74</v>
      </c>
      <c r="B4" s="264"/>
      <c r="C4" s="264"/>
      <c r="D4" s="264"/>
      <c r="E4" s="264"/>
      <c r="F4" s="264"/>
      <c r="G4" s="264"/>
      <c r="H4" s="264"/>
    </row>
    <row r="5" spans="1:8" ht="12.75">
      <c r="A5" s="283" t="s">
        <v>134</v>
      </c>
      <c r="B5" s="264"/>
      <c r="C5" s="264"/>
      <c r="D5" s="264"/>
      <c r="E5" s="264"/>
      <c r="F5" s="264"/>
      <c r="G5" s="264"/>
      <c r="H5" s="264"/>
    </row>
    <row r="6" spans="1:8" ht="19.5" customHeight="1">
      <c r="A6" s="286" t="s">
        <v>133</v>
      </c>
      <c r="B6" s="286"/>
      <c r="C6" s="286"/>
      <c r="D6" s="286"/>
      <c r="E6" s="286"/>
      <c r="F6" s="286"/>
      <c r="G6" s="286"/>
      <c r="H6" s="286"/>
    </row>
    <row r="7" spans="1:8" ht="12.75">
      <c r="A7" s="270" t="s">
        <v>79</v>
      </c>
      <c r="B7" s="271"/>
      <c r="C7" s="271"/>
      <c r="D7" s="271"/>
      <c r="E7" s="271"/>
      <c r="F7" s="271"/>
      <c r="G7" s="271"/>
      <c r="H7" s="271"/>
    </row>
    <row r="8" spans="1:8" ht="108.75" customHeight="1">
      <c r="A8" s="274" t="s">
        <v>166</v>
      </c>
      <c r="B8" s="274"/>
      <c r="C8" s="274"/>
      <c r="D8" s="274"/>
      <c r="E8" s="274"/>
      <c r="F8" s="274"/>
      <c r="G8" s="274"/>
      <c r="H8" s="274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68" t="s">
        <v>0</v>
      </c>
      <c r="B10" s="268"/>
      <c r="C10" s="268"/>
      <c r="D10" s="269" t="s">
        <v>22</v>
      </c>
      <c r="E10" s="268" t="s">
        <v>57</v>
      </c>
      <c r="F10" s="268"/>
      <c r="G10" s="268"/>
      <c r="H10" s="268"/>
    </row>
    <row r="11" spans="1:8" ht="12.75">
      <c r="A11" s="268"/>
      <c r="B11" s="268"/>
      <c r="C11" s="268"/>
      <c r="D11" s="269"/>
      <c r="E11" s="284" t="s">
        <v>75</v>
      </c>
      <c r="F11" s="268" t="s">
        <v>4</v>
      </c>
      <c r="G11" s="268"/>
      <c r="H11" s="268"/>
    </row>
    <row r="12" spans="1:18" ht="157.5" customHeight="1">
      <c r="A12" s="268"/>
      <c r="B12" s="268"/>
      <c r="C12" s="268"/>
      <c r="D12" s="269"/>
      <c r="E12" s="285"/>
      <c r="F12" s="93" t="s">
        <v>76</v>
      </c>
      <c r="G12" s="95" t="s">
        <v>80</v>
      </c>
      <c r="H12" s="93" t="s">
        <v>125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75">
        <v>1</v>
      </c>
      <c r="B13" s="276"/>
      <c r="C13" s="277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67" t="s">
        <v>5</v>
      </c>
      <c r="B14" s="267"/>
      <c r="C14" s="267"/>
      <c r="D14" s="96">
        <v>900</v>
      </c>
      <c r="E14" s="107">
        <f>F14+G14+H14</f>
        <v>10448273</v>
      </c>
      <c r="F14" s="107">
        <f>F16+F17+F22+F30+F31+F32+F33</f>
        <v>6210000</v>
      </c>
      <c r="G14" s="107">
        <f>G16+G17+G22+G30+G31+G32+G33</f>
        <v>2498373</v>
      </c>
      <c r="H14" s="107">
        <f>H16+H17+H22+H30+H31+H32+H33</f>
        <v>1739900</v>
      </c>
    </row>
    <row r="15" spans="1:8" ht="15">
      <c r="A15" s="266" t="s">
        <v>4</v>
      </c>
      <c r="B15" s="266"/>
      <c r="C15" s="266"/>
      <c r="D15" s="93"/>
      <c r="E15" s="98"/>
      <c r="F15" s="99"/>
      <c r="G15" s="99"/>
      <c r="H15" s="99"/>
    </row>
    <row r="16" spans="1:8" ht="15" customHeight="1">
      <c r="A16" s="287" t="s">
        <v>129</v>
      </c>
      <c r="B16" s="287"/>
      <c r="C16" s="287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65" t="s">
        <v>37</v>
      </c>
      <c r="B17" s="265"/>
      <c r="C17" s="265"/>
      <c r="D17" s="100">
        <v>210</v>
      </c>
      <c r="E17" s="107">
        <f aca="true" t="shared" si="0" ref="E17:E36">F17+G17+H17</f>
        <v>6517700</v>
      </c>
      <c r="F17" s="108">
        <f>F19+F20+F21</f>
        <v>5233800</v>
      </c>
      <c r="G17" s="108">
        <f>G19+G20+G21</f>
        <v>0</v>
      </c>
      <c r="H17" s="108">
        <f>H19+H20+H21</f>
        <v>1283900</v>
      </c>
    </row>
    <row r="18" spans="1:8" ht="15">
      <c r="A18" s="263" t="s">
        <v>1</v>
      </c>
      <c r="B18" s="263"/>
      <c r="C18" s="263"/>
      <c r="D18" s="97"/>
      <c r="E18" s="98"/>
      <c r="F18" s="99"/>
      <c r="G18" s="99"/>
      <c r="H18" s="99"/>
    </row>
    <row r="19" spans="1:8" ht="15">
      <c r="A19" s="266" t="s">
        <v>25</v>
      </c>
      <c r="B19" s="266"/>
      <c r="C19" s="266"/>
      <c r="D19" s="101">
        <v>211</v>
      </c>
      <c r="E19" s="107">
        <f t="shared" si="0"/>
        <v>4850000</v>
      </c>
      <c r="F19" s="99">
        <v>3900000</v>
      </c>
      <c r="G19" s="99"/>
      <c r="H19" s="99">
        <v>950000</v>
      </c>
    </row>
    <row r="20" spans="1:8" ht="15">
      <c r="A20" s="288" t="s">
        <v>26</v>
      </c>
      <c r="B20" s="288"/>
      <c r="C20" s="288"/>
      <c r="D20" s="101">
        <v>212</v>
      </c>
      <c r="E20" s="107">
        <f t="shared" si="0"/>
        <v>9000</v>
      </c>
      <c r="F20" s="99"/>
      <c r="G20" s="99"/>
      <c r="H20" s="99">
        <v>9000</v>
      </c>
    </row>
    <row r="21" spans="1:8" ht="16.5" customHeight="1">
      <c r="A21" s="266" t="s">
        <v>27</v>
      </c>
      <c r="B21" s="266"/>
      <c r="C21" s="266"/>
      <c r="D21" s="101">
        <v>213</v>
      </c>
      <c r="E21" s="107">
        <f t="shared" si="0"/>
        <v>1658700</v>
      </c>
      <c r="F21" s="99">
        <v>1333800</v>
      </c>
      <c r="G21" s="99"/>
      <c r="H21" s="99">
        <v>324900</v>
      </c>
    </row>
    <row r="22" spans="1:8" ht="15">
      <c r="A22" s="281" t="s">
        <v>38</v>
      </c>
      <c r="B22" s="281"/>
      <c r="C22" s="281"/>
      <c r="D22" s="100">
        <v>220</v>
      </c>
      <c r="E22" s="107">
        <f t="shared" si="0"/>
        <v>3473573</v>
      </c>
      <c r="F22" s="108">
        <f>F24+F25+F26+F27+F28+F29</f>
        <v>677200</v>
      </c>
      <c r="G22" s="108">
        <f>G24+G25+G26+G27+G28+G29</f>
        <v>2498373</v>
      </c>
      <c r="H22" s="108">
        <f>H24+H25+H26+H27+H28+H29</f>
        <v>298000</v>
      </c>
    </row>
    <row r="23" spans="1:8" ht="15">
      <c r="A23" s="263" t="s">
        <v>1</v>
      </c>
      <c r="B23" s="263"/>
      <c r="C23" s="263"/>
      <c r="D23" s="101"/>
      <c r="E23" s="98"/>
      <c r="F23" s="99"/>
      <c r="G23" s="99"/>
      <c r="H23" s="99"/>
    </row>
    <row r="24" spans="1:8" ht="15">
      <c r="A24" s="263" t="s">
        <v>67</v>
      </c>
      <c r="B24" s="263"/>
      <c r="C24" s="263"/>
      <c r="D24" s="101">
        <v>221</v>
      </c>
      <c r="E24" s="107">
        <f t="shared" si="0"/>
        <v>133000</v>
      </c>
      <c r="F24" s="99">
        <v>126000</v>
      </c>
      <c r="G24" s="99"/>
      <c r="H24" s="99">
        <v>7000</v>
      </c>
    </row>
    <row r="25" spans="1:8" ht="15">
      <c r="A25" s="263" t="s">
        <v>68</v>
      </c>
      <c r="B25" s="263"/>
      <c r="C25" s="263"/>
      <c r="D25" s="101">
        <v>222</v>
      </c>
      <c r="E25" s="107">
        <f t="shared" si="0"/>
        <v>0</v>
      </c>
      <c r="F25" s="99"/>
      <c r="G25" s="99"/>
      <c r="H25" s="99"/>
    </row>
    <row r="26" spans="1:8" ht="15">
      <c r="A26" s="263" t="s">
        <v>69</v>
      </c>
      <c r="B26" s="263"/>
      <c r="C26" s="263"/>
      <c r="D26" s="101">
        <v>223</v>
      </c>
      <c r="E26" s="107">
        <f t="shared" si="0"/>
        <v>217000</v>
      </c>
      <c r="F26" s="99">
        <v>192000</v>
      </c>
      <c r="G26" s="99"/>
      <c r="H26" s="99">
        <v>25000</v>
      </c>
    </row>
    <row r="27" spans="1:8" ht="27" customHeight="1">
      <c r="A27" s="263" t="s">
        <v>70</v>
      </c>
      <c r="B27" s="263"/>
      <c r="C27" s="263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3" t="s">
        <v>77</v>
      </c>
      <c r="B28" s="263"/>
      <c r="C28" s="263"/>
      <c r="D28" s="101">
        <v>225</v>
      </c>
      <c r="E28" s="107">
        <f t="shared" si="0"/>
        <v>2538173</v>
      </c>
      <c r="F28" s="99">
        <v>80000</v>
      </c>
      <c r="G28" s="99">
        <v>2452173</v>
      </c>
      <c r="H28" s="99">
        <v>6000</v>
      </c>
    </row>
    <row r="29" spans="1:8" ht="16.5" customHeight="1">
      <c r="A29" s="263" t="s">
        <v>78</v>
      </c>
      <c r="B29" s="263"/>
      <c r="C29" s="263"/>
      <c r="D29" s="101">
        <v>226</v>
      </c>
      <c r="E29" s="107">
        <f t="shared" si="0"/>
        <v>585400</v>
      </c>
      <c r="F29" s="99">
        <v>279200</v>
      </c>
      <c r="G29" s="99">
        <v>46200</v>
      </c>
      <c r="H29" s="99">
        <v>260000</v>
      </c>
    </row>
    <row r="30" spans="1:8" ht="33" customHeight="1">
      <c r="A30" s="266" t="s">
        <v>39</v>
      </c>
      <c r="B30" s="266"/>
      <c r="C30" s="266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6" t="s">
        <v>40</v>
      </c>
      <c r="B31" s="266"/>
      <c r="C31" s="266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6" t="s">
        <v>28</v>
      </c>
      <c r="B32" s="266"/>
      <c r="C32" s="266"/>
      <c r="D32" s="101">
        <v>290</v>
      </c>
      <c r="E32" s="107">
        <f t="shared" si="0"/>
        <v>25000</v>
      </c>
      <c r="F32" s="99"/>
      <c r="G32" s="99"/>
      <c r="H32" s="99">
        <v>25000</v>
      </c>
    </row>
    <row r="33" spans="1:8" ht="30.75" customHeight="1">
      <c r="A33" s="281" t="s">
        <v>41</v>
      </c>
      <c r="B33" s="281"/>
      <c r="C33" s="281"/>
      <c r="D33" s="100">
        <v>300</v>
      </c>
      <c r="E33" s="107">
        <f t="shared" si="0"/>
        <v>432000</v>
      </c>
      <c r="F33" s="108">
        <f>F35+F36</f>
        <v>299000</v>
      </c>
      <c r="G33" s="108">
        <f>G35+G36</f>
        <v>0</v>
      </c>
      <c r="H33" s="108">
        <f>H35+H36</f>
        <v>133000</v>
      </c>
    </row>
    <row r="34" spans="1:8" ht="15">
      <c r="A34" s="263" t="s">
        <v>1</v>
      </c>
      <c r="B34" s="263"/>
      <c r="C34" s="263"/>
      <c r="D34" s="101"/>
      <c r="E34" s="98"/>
      <c r="F34" s="99"/>
      <c r="G34" s="99"/>
      <c r="H34" s="99"/>
    </row>
    <row r="35" spans="1:8" ht="18" customHeight="1">
      <c r="A35" s="266" t="s">
        <v>29</v>
      </c>
      <c r="B35" s="266"/>
      <c r="C35" s="266"/>
      <c r="D35" s="101">
        <v>310</v>
      </c>
      <c r="E35" s="107">
        <f t="shared" si="0"/>
        <v>130000</v>
      </c>
      <c r="F35" s="99">
        <v>110000</v>
      </c>
      <c r="G35" s="99"/>
      <c r="H35" s="99">
        <v>20000</v>
      </c>
    </row>
    <row r="36" spans="1:8" ht="29.25" customHeight="1">
      <c r="A36" s="266" t="s">
        <v>30</v>
      </c>
      <c r="B36" s="266"/>
      <c r="C36" s="266"/>
      <c r="D36" s="101">
        <v>340</v>
      </c>
      <c r="E36" s="107">
        <f t="shared" si="0"/>
        <v>302000</v>
      </c>
      <c r="F36" s="99">
        <v>189000</v>
      </c>
      <c r="G36" s="99"/>
      <c r="H36" s="99">
        <v>113000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2" t="s">
        <v>55</v>
      </c>
      <c r="B39" s="272"/>
      <c r="C39" s="272"/>
      <c r="D39" s="272"/>
      <c r="E39" s="103"/>
      <c r="F39" s="280" t="s">
        <v>135</v>
      </c>
      <c r="G39" s="280"/>
      <c r="H39" s="280"/>
    </row>
    <row r="40" spans="1:8" s="12" customFormat="1" ht="29.25" customHeight="1">
      <c r="A40" s="272" t="s">
        <v>43</v>
      </c>
      <c r="B40" s="272"/>
      <c r="C40" s="272"/>
      <c r="D40" s="102"/>
      <c r="E40" s="104" t="s">
        <v>7</v>
      </c>
      <c r="F40" s="273" t="s">
        <v>6</v>
      </c>
      <c r="G40" s="273"/>
      <c r="H40" s="273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79" t="s">
        <v>6</v>
      </c>
      <c r="G41" s="279"/>
      <c r="H41" s="279"/>
    </row>
    <row r="42" spans="1:8" s="12" customFormat="1" ht="31.5" customHeight="1">
      <c r="A42" s="272" t="s">
        <v>56</v>
      </c>
      <c r="B42" s="272"/>
      <c r="C42" s="272"/>
      <c r="D42" s="272"/>
      <c r="E42" s="106"/>
      <c r="F42" s="280" t="s">
        <v>136</v>
      </c>
      <c r="G42" s="280"/>
      <c r="H42" s="280"/>
    </row>
    <row r="43" spans="1:8" s="12" customFormat="1" ht="15">
      <c r="A43" s="90"/>
      <c r="B43" s="90"/>
      <c r="C43" s="90"/>
      <c r="D43" s="91"/>
      <c r="E43" s="105" t="s">
        <v>7</v>
      </c>
      <c r="F43" s="279" t="s">
        <v>6</v>
      </c>
      <c r="G43" s="279"/>
      <c r="H43" s="279"/>
    </row>
    <row r="44" spans="1:8" s="12" customFormat="1" ht="23.25" customHeight="1">
      <c r="A44" s="272" t="s">
        <v>42</v>
      </c>
      <c r="B44" s="272"/>
      <c r="C44" s="272"/>
      <c r="D44" s="272"/>
      <c r="E44" s="106"/>
      <c r="F44" s="280" t="s">
        <v>136</v>
      </c>
      <c r="G44" s="280"/>
      <c r="H44" s="280"/>
    </row>
    <row r="45" spans="1:8" s="12" customFormat="1" ht="30" customHeight="1">
      <c r="A45" s="272" t="s">
        <v>137</v>
      </c>
      <c r="B45" s="272"/>
      <c r="C45" s="90"/>
      <c r="D45" s="91"/>
      <c r="E45" s="105" t="s">
        <v>7</v>
      </c>
      <c r="F45" s="279" t="s">
        <v>6</v>
      </c>
      <c r="G45" s="279"/>
      <c r="H45" s="279"/>
    </row>
    <row r="46" spans="1:8" s="12" customFormat="1" ht="15">
      <c r="A46" s="278" t="s">
        <v>138</v>
      </c>
      <c r="B46" s="278"/>
      <c r="C46" s="278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Наталья</cp:lastModifiedBy>
  <cp:lastPrinted>2013-07-15T04:45:15Z</cp:lastPrinted>
  <dcterms:created xsi:type="dcterms:W3CDTF">2010-08-09T11:23:33Z</dcterms:created>
  <dcterms:modified xsi:type="dcterms:W3CDTF">2013-07-17T07:37:40Z</dcterms:modified>
  <cp:category/>
  <cp:version/>
  <cp:contentType/>
  <cp:contentStatus/>
</cp:coreProperties>
</file>