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640" windowHeight="11760" activeTab="1"/>
  </bookViews>
  <sheets>
    <sheet name="РС" sheetId="1" r:id="rId1"/>
    <sheet name="ГЗ" sheetId="2" r:id="rId2"/>
  </sheets>
  <definedNames/>
  <calcPr fullCalcOnLoad="1"/>
</workbook>
</file>

<file path=xl/sharedStrings.xml><?xml version="1.0" encoding="utf-8"?>
<sst xmlns="http://schemas.openxmlformats.org/spreadsheetml/2006/main" count="663" uniqueCount="182">
  <si>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</si>
  <si>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</si>
  <si>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</si>
  <si>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</si>
  <si>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</si>
  <si>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</si>
  <si>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</si>
  <si>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</si>
  <si>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</si>
  <si>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</si>
  <si>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</si>
  <si>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</si>
  <si>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</si>
  <si>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</si>
  <si>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</si>
  <si>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</si>
  <si>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</si>
  <si>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</si>
  <si>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</si>
  <si>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</si>
  <si>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</si>
  <si>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</si>
  <si>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</si>
  <si>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</si>
  <si>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</si>
  <si>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</si>
  <si>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</si>
  <si>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</si>
  <si>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</si>
  <si>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</si>
  <si>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</si>
  <si>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на 2016 год и на плановый период 2017-2018 годы 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</si>
  <si>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</si>
  <si>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</si>
  <si>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</si>
  <si>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</si>
  <si>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</si>
  <si>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</si>
  <si>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</si>
  <si>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</si>
  <si>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</si>
  <si>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</si>
  <si>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</si>
  <si>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</si>
  <si>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</si>
  <si>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</si>
  <si>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</si>
  <si>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</si>
  <si>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</si>
  <si>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</si>
  <si>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</si>
  <si>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</si>
  <si>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</si>
  <si>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</si>
  <si>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</si>
  <si>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</si>
  <si>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</si>
  <si>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</si>
  <si>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</si>
  <si>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</si>
  <si>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</si>
  <si>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</si>
  <si>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</si>
  <si>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</si>
  <si>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</si>
  <si>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</si>
  <si>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</si>
  <si>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</si>
  <si>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</si>
  <si>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</si>
  <si>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</si>
  <si>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</si>
  <si>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</si>
  <si>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</si>
  <si>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</si>
  <si>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</si>
  <si>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</si>
  <si>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</si>
  <si>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</si>
  <si>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</si>
  <si>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 xml:space="preserve">85.20 </t>
  </si>
  <si>
    <t>I</t>
  </si>
  <si>
    <t>в интересах общества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</si>
  <si>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</si>
  <si>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</si>
  <si>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</si>
  <si>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Уникальный номер по базовому (отраслевому) перечню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</si>
  <si>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</si>
  <si>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indexed="8"/>
        <rFont val="Calibri"/>
        <family val="2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</si>
  <si>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</si>
  <si>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</si>
  <si>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</si>
  <si>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</si>
  <si>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</si>
  <si>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</si>
  <si>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indexed="8"/>
        <rFont val="Calibri"/>
        <family val="2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</si>
  <si>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</si>
  <si>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</si>
  <si>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 xml:space="preserve">   Начальник          _______________     О.Н. Полякова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</si>
  <si>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</si>
  <si>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</si>
  <si>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</si>
  <si>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</si>
  <si>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</si>
  <si>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</si>
  <si>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</si>
  <si>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</si>
  <si>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</si>
  <si>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</si>
  <si>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</si>
  <si>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</si>
  <si>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</si>
  <si>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</si>
  <si>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</si>
  <si>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</si>
  <si>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</si>
  <si>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</si>
  <si>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</si>
  <si>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</si>
  <si>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</si>
  <si>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</si>
  <si>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</si>
  <si>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</si>
  <si>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</si>
  <si>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</si>
  <si>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</si>
  <si>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</si>
  <si>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проведение проверок (камеральных, выездных) по выполнению государственного задания, в том числе отдельных мероприятий государственного задания</t>
  </si>
  <si>
    <t xml:space="preserve">один раз в два года </t>
  </si>
  <si>
    <t>направление запросов о представлении информации о выполнении мероприятий в рамках государственного задания</t>
  </si>
  <si>
    <t>по мере необходимости</t>
  </si>
  <si>
    <t>анализ представляемых отчетов (материалов) об исполнении государственного задания</t>
  </si>
  <si>
    <t>ежемесячно</t>
  </si>
  <si>
    <t>анализ поступающих жалоб заявителей</t>
  </si>
  <si>
    <t>по факту поступления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</si>
  <si>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</si>
  <si>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</si>
  <si>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</si>
  <si>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</si>
  <si>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</si>
  <si>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</si>
  <si>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</si>
  <si>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</si>
  <si>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</si>
  <si>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</si>
  <si>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t>реорганизации или ликвидации учреждения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</si>
  <si>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
</t>
  </si>
  <si>
    <r>
      <t>5. Иные показатели, связанные с выполнением государственного задания,</t>
    </r>
    <r>
      <rPr>
        <vertAlign val="superscript"/>
        <sz val="11"/>
        <color indexed="8"/>
        <rFont val="Calibri"/>
        <family val="2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</si>
  <si>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indexed="8"/>
        <rFont val="Calibri"/>
        <family val="2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</si>
  <si>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</si>
  <si>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</si>
  <si>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</si>
  <si>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>12611000300200006003100</t>
  </si>
  <si>
    <t>12611000100200002009100</t>
  </si>
  <si>
    <t>12611000100200001000100</t>
  </si>
  <si>
    <t xml:space="preserve">12611000200100004008100 </t>
  </si>
  <si>
    <t>12613000100100004007100</t>
  </si>
  <si>
    <t xml:space="preserve">710000000120005940912611000300200006003100103 </t>
  </si>
  <si>
    <t>III</t>
  </si>
  <si>
    <t>IV</t>
  </si>
  <si>
    <t>V</t>
  </si>
  <si>
    <t>Действующие санитарные и ветеринарные правила</t>
  </si>
  <si>
    <t xml:space="preserve">710000000120005940912611000100200002009100103 </t>
  </si>
  <si>
    <t xml:space="preserve">710000000120005940912611000100200001000100103 </t>
  </si>
  <si>
    <t xml:space="preserve">710000000120005940912611000200100004008100103 </t>
  </si>
  <si>
    <t xml:space="preserve">710000000120005940912613000100100004007100103 </t>
  </si>
  <si>
    <t>Проведение ветеринарно-санитарных мероприятий</t>
  </si>
  <si>
    <t>проведение мероприятий</t>
  </si>
  <si>
    <t>Количество тысяч квадратных метров, тысяча квадратных метров</t>
  </si>
  <si>
    <t>Количество квадратных метров</t>
  </si>
  <si>
    <t>квадратный метр</t>
  </si>
  <si>
    <t>055</t>
  </si>
  <si>
    <t xml:space="preserve">12611000600200007009100 </t>
  </si>
  <si>
    <t>VI</t>
  </si>
  <si>
    <t>710000000120005940912611000600200007009100103</t>
  </si>
  <si>
    <t xml:space="preserve">710000000120005940912611000600200007009100103 </t>
  </si>
  <si>
    <t>Государственное автономное учреждение Тюменской области "Голышмановский межрайонный центр ветеринарии"</t>
  </si>
  <si>
    <t>Аромашевский раон</t>
  </si>
  <si>
    <t>Голышмановский раон</t>
  </si>
  <si>
    <t>" 25 " ноября  2016</t>
  </si>
  <si>
    <t>3/2016-5</t>
  </si>
  <si>
    <t>от 25.11.2016 № 284/2-ос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</si>
</sst>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4" fontId="37" fillId="34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10" xfId="0" applyNumberFormat="1" applyBorder="1" applyAlignment="1" quotePrefix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/>
    </xf>
    <xf numFmtId="4" fontId="47" fillId="34" borderId="18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0">
      <selection activeCell="J58" sqref="J58"/>
    </sheetView>
  </sheetViews>
  <sheetFormatPr defaultColWidth="9.140625" defaultRowHeight="15"/>
  <cols>
    <col min="2" max="2" width="60.140625" style="0" customWidth="1"/>
    <col min="3" max="3" width="52.00390625" style="0" customWidth="1"/>
    <col min="4" max="4" width="15.140625" style="0" customWidth="1"/>
    <col min="5" max="5" width="18.8515625" style="0" customWidth="1"/>
    <col min="6" max="6" width="14.7109375" style="0" customWidth="1"/>
    <col min="7" max="12" width="15.7109375" style="0" customWidth="1"/>
  </cols>
  <sheetData>
    <row r="1" spans="11:12" ht="43.5" customHeight="1">
      <c r="K1" s="77" t="s">
        <v>33</v>
      </c>
      <c r="L1" s="77"/>
    </row>
    <row r="2" spans="11:12" ht="15">
      <c r="K2" s="78" t="s">
        <v>181</v>
      </c>
      <c r="L2" s="78"/>
    </row>
    <row r="3" spans="1:12" ht="18.7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8.75">
      <c r="A4" s="76" t="s">
        <v>176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8.75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1:12" ht="15" customHeight="1">
      <c r="A7" s="65" t="s">
        <v>0</v>
      </c>
      <c r="B7" s="63" t="s">
        <v>1</v>
      </c>
      <c r="C7" s="63" t="s">
        <v>2</v>
      </c>
      <c r="D7" s="63" t="s">
        <v>3</v>
      </c>
      <c r="E7" s="63" t="s">
        <v>4</v>
      </c>
      <c r="F7" s="63" t="s">
        <v>13</v>
      </c>
      <c r="G7" s="72">
        <v>2016</v>
      </c>
      <c r="H7" s="72"/>
      <c r="I7" s="72">
        <v>2017</v>
      </c>
      <c r="J7" s="72"/>
      <c r="K7" s="72">
        <v>2018</v>
      </c>
      <c r="L7" s="72"/>
    </row>
    <row r="8" spans="1:12" ht="30" customHeight="1">
      <c r="A8" s="66"/>
      <c r="B8" s="64"/>
      <c r="C8" s="64"/>
      <c r="D8" s="64"/>
      <c r="E8" s="64"/>
      <c r="F8" s="64"/>
      <c r="G8" s="16" t="s">
        <v>177</v>
      </c>
      <c r="H8" s="16" t="s">
        <v>178</v>
      </c>
      <c r="I8" s="16" t="s">
        <v>177</v>
      </c>
      <c r="J8" s="16" t="s">
        <v>178</v>
      </c>
      <c r="K8" s="16" t="s">
        <v>177</v>
      </c>
      <c r="L8" s="16" t="s">
        <v>178</v>
      </c>
    </row>
    <row r="9" spans="1:12" ht="60" customHeight="1">
      <c r="A9" s="5">
        <v>1</v>
      </c>
      <c r="B9" s="6" t="s">
        <v>8</v>
      </c>
      <c r="C9" s="6" t="s">
        <v>9</v>
      </c>
      <c r="D9" s="5" t="s">
        <v>10</v>
      </c>
      <c r="E9" s="7" t="s">
        <v>11</v>
      </c>
      <c r="F9" s="7" t="s">
        <v>12</v>
      </c>
      <c r="G9" s="5">
        <v>16550</v>
      </c>
      <c r="H9" s="5">
        <v>33591</v>
      </c>
      <c r="I9" s="5">
        <v>16550</v>
      </c>
      <c r="J9" s="5">
        <v>30310</v>
      </c>
      <c r="K9" s="5">
        <v>16550</v>
      </c>
      <c r="L9" s="5">
        <v>30310</v>
      </c>
    </row>
    <row r="10" spans="1:12" ht="15">
      <c r="A10" s="2"/>
      <c r="B10" s="61" t="s">
        <v>14</v>
      </c>
      <c r="C10" s="61"/>
      <c r="D10" s="61"/>
      <c r="E10" s="61"/>
      <c r="F10" s="3" t="s">
        <v>15</v>
      </c>
      <c r="G10" s="2">
        <v>79.59</v>
      </c>
      <c r="H10" s="2">
        <v>79.59</v>
      </c>
      <c r="I10" s="2">
        <v>79.59</v>
      </c>
      <c r="J10" s="2">
        <v>79.59</v>
      </c>
      <c r="K10" s="2">
        <v>79.59</v>
      </c>
      <c r="L10" s="2">
        <v>79.59</v>
      </c>
    </row>
    <row r="11" spans="1:12" ht="30" customHeight="1">
      <c r="A11" s="2"/>
      <c r="B11" s="67" t="s">
        <v>29</v>
      </c>
      <c r="C11" s="68"/>
      <c r="D11" s="68"/>
      <c r="E11" s="69"/>
      <c r="F11" s="3"/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</row>
    <row r="12" spans="1:12" ht="15">
      <c r="A12" s="2"/>
      <c r="B12" s="61" t="s">
        <v>5</v>
      </c>
      <c r="C12" s="61"/>
      <c r="D12" s="61"/>
      <c r="E12" s="61"/>
      <c r="F12" s="3"/>
      <c r="G12" s="2">
        <v>1.84</v>
      </c>
      <c r="H12" s="2">
        <v>1.86</v>
      </c>
      <c r="I12" s="2">
        <v>1.84</v>
      </c>
      <c r="J12" s="2">
        <v>1.86</v>
      </c>
      <c r="K12" s="2">
        <v>1.84</v>
      </c>
      <c r="L12" s="2">
        <v>1.86</v>
      </c>
    </row>
    <row r="13" spans="1:12" ht="15">
      <c r="A13" s="2"/>
      <c r="B13" s="61" t="s">
        <v>6</v>
      </c>
      <c r="C13" s="61"/>
      <c r="D13" s="61"/>
      <c r="E13" s="61"/>
      <c r="F13" s="3"/>
      <c r="G13" s="13">
        <v>0.524</v>
      </c>
      <c r="H13" s="13">
        <v>0.524</v>
      </c>
      <c r="I13" s="2">
        <v>0.526212</v>
      </c>
      <c r="J13" s="2">
        <v>0.526212</v>
      </c>
      <c r="K13" s="2">
        <v>0.543822</v>
      </c>
      <c r="L13" s="2">
        <v>0.543822</v>
      </c>
    </row>
    <row r="14" spans="1:12" ht="15">
      <c r="A14" s="10"/>
      <c r="B14" s="62" t="s">
        <v>7</v>
      </c>
      <c r="C14" s="62"/>
      <c r="D14" s="62"/>
      <c r="E14" s="62"/>
      <c r="F14" s="11" t="s">
        <v>15</v>
      </c>
      <c r="G14" s="12">
        <f>G9*G10*G11*G12*G13</f>
        <v>1270005.5323200002</v>
      </c>
      <c r="H14" s="12">
        <f>H9*H10*H11*H12*H13</f>
        <v>2605707.5349816005</v>
      </c>
      <c r="I14" s="12">
        <f>I9*I10*I11*I12*I13</f>
        <v>1275366.7007121602</v>
      </c>
      <c r="J14" s="12">
        <f>J9*J10*J11*J12*J13</f>
        <v>2361120.3973259283</v>
      </c>
      <c r="K14" s="12">
        <f>K9*K10*K11*K12*K13</f>
        <v>1318047.6118269602</v>
      </c>
      <c r="L14" s="12">
        <f>L9*L10*L11*L12*L13</f>
        <v>2440136.7067162683</v>
      </c>
    </row>
    <row r="15" spans="1:12" ht="60" customHeight="1">
      <c r="A15" s="5">
        <v>2</v>
      </c>
      <c r="B15" s="6" t="s">
        <v>8</v>
      </c>
      <c r="C15" s="6" t="s">
        <v>16</v>
      </c>
      <c r="D15" s="5" t="s">
        <v>10</v>
      </c>
      <c r="E15" s="7" t="s">
        <v>17</v>
      </c>
      <c r="F15" s="7" t="s">
        <v>18</v>
      </c>
      <c r="G15" s="5">
        <v>5660</v>
      </c>
      <c r="H15" s="5">
        <v>8530</v>
      </c>
      <c r="I15" s="5">
        <v>5660</v>
      </c>
      <c r="J15" s="5">
        <v>8030</v>
      </c>
      <c r="K15" s="5">
        <v>5660</v>
      </c>
      <c r="L15" s="5">
        <v>8030</v>
      </c>
    </row>
    <row r="16" spans="1:12" ht="15">
      <c r="A16" s="2"/>
      <c r="B16" s="61" t="s">
        <v>14</v>
      </c>
      <c r="C16" s="61"/>
      <c r="D16" s="61"/>
      <c r="E16" s="61"/>
      <c r="F16" s="3" t="s">
        <v>15</v>
      </c>
      <c r="G16" s="2">
        <v>72.24</v>
      </c>
      <c r="H16" s="2">
        <v>72.24</v>
      </c>
      <c r="I16" s="2">
        <v>72.24</v>
      </c>
      <c r="J16" s="2">
        <v>72.24</v>
      </c>
      <c r="K16" s="2">
        <v>72.24</v>
      </c>
      <c r="L16" s="2">
        <v>72.24</v>
      </c>
    </row>
    <row r="17" spans="1:12" ht="30" customHeight="1">
      <c r="A17" s="2"/>
      <c r="B17" s="67" t="s">
        <v>29</v>
      </c>
      <c r="C17" s="68"/>
      <c r="D17" s="68"/>
      <c r="E17" s="69"/>
      <c r="F17" s="3"/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</row>
    <row r="18" spans="1:12" ht="15">
      <c r="A18" s="2"/>
      <c r="B18" s="61" t="s">
        <v>5</v>
      </c>
      <c r="C18" s="61"/>
      <c r="D18" s="61"/>
      <c r="E18" s="61"/>
      <c r="F18" s="3"/>
      <c r="G18" s="2">
        <v>1.84</v>
      </c>
      <c r="H18" s="2">
        <v>1.86</v>
      </c>
      <c r="I18" s="2">
        <v>1.84</v>
      </c>
      <c r="J18" s="2">
        <v>1.86</v>
      </c>
      <c r="K18" s="2">
        <v>1.84</v>
      </c>
      <c r="L18" s="2">
        <v>1.86</v>
      </c>
    </row>
    <row r="19" spans="1:12" ht="15">
      <c r="A19" s="2"/>
      <c r="B19" s="61" t="s">
        <v>6</v>
      </c>
      <c r="C19" s="61"/>
      <c r="D19" s="61"/>
      <c r="E19" s="61"/>
      <c r="F19" s="3"/>
      <c r="G19" s="13">
        <v>0.524</v>
      </c>
      <c r="H19" s="13">
        <v>0.524</v>
      </c>
      <c r="I19" s="2">
        <v>0.526212</v>
      </c>
      <c r="J19" s="2">
        <v>0.526212</v>
      </c>
      <c r="K19" s="2">
        <v>0.543822</v>
      </c>
      <c r="L19" s="2">
        <v>0.543822</v>
      </c>
    </row>
    <row r="20" spans="1:12" ht="15">
      <c r="A20" s="10"/>
      <c r="B20" s="62" t="s">
        <v>7</v>
      </c>
      <c r="C20" s="62"/>
      <c r="D20" s="62"/>
      <c r="E20" s="62"/>
      <c r="F20" s="11" t="s">
        <v>15</v>
      </c>
      <c r="G20" s="12">
        <f>G15*G16*G17*G18*G19</f>
        <v>394224.19814399997</v>
      </c>
      <c r="H20" s="12">
        <f>H15*H16*H17*H18*H19</f>
        <v>600580.185408</v>
      </c>
      <c r="I20" s="12">
        <f>I15*I16*I17*I18*I19</f>
        <v>395888.36594227195</v>
      </c>
      <c r="J20" s="12">
        <f>J15*J16*J17*J18*J19</f>
        <v>567762.852976704</v>
      </c>
      <c r="K20" s="12">
        <f>K15*K16*K17*K18*K19</f>
        <v>409137.007410432</v>
      </c>
      <c r="L20" s="12">
        <f>L15*L16*L17*L18*L19</f>
        <v>586763.377177824</v>
      </c>
    </row>
    <row r="21" spans="1:12" ht="60" customHeight="1">
      <c r="A21" s="5">
        <v>3</v>
      </c>
      <c r="B21" s="6" t="s">
        <v>8</v>
      </c>
      <c r="C21" s="6" t="s">
        <v>16</v>
      </c>
      <c r="D21" s="5" t="s">
        <v>10</v>
      </c>
      <c r="E21" s="7" t="s">
        <v>19</v>
      </c>
      <c r="F21" s="7" t="s">
        <v>20</v>
      </c>
      <c r="G21" s="5">
        <v>7000</v>
      </c>
      <c r="H21" s="5">
        <v>24750</v>
      </c>
      <c r="I21" s="5">
        <v>7000</v>
      </c>
      <c r="J21" s="5">
        <v>24750</v>
      </c>
      <c r="K21" s="5">
        <v>7000</v>
      </c>
      <c r="L21" s="5">
        <v>24750</v>
      </c>
    </row>
    <row r="22" spans="1:12" ht="15">
      <c r="A22" s="2"/>
      <c r="B22" s="61" t="s">
        <v>14</v>
      </c>
      <c r="C22" s="61"/>
      <c r="D22" s="61"/>
      <c r="E22" s="61"/>
      <c r="F22" s="3" t="s">
        <v>15</v>
      </c>
      <c r="G22" s="2">
        <v>90.29</v>
      </c>
      <c r="H22" s="2">
        <v>90.29</v>
      </c>
      <c r="I22" s="2">
        <v>90.29</v>
      </c>
      <c r="J22" s="2">
        <v>90.29</v>
      </c>
      <c r="K22" s="2">
        <v>90.29</v>
      </c>
      <c r="L22" s="2">
        <v>90.29</v>
      </c>
    </row>
    <row r="23" spans="1:12" ht="30" customHeight="1">
      <c r="A23" s="2"/>
      <c r="B23" s="67" t="s">
        <v>29</v>
      </c>
      <c r="C23" s="68"/>
      <c r="D23" s="68"/>
      <c r="E23" s="69"/>
      <c r="F23" s="3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</row>
    <row r="24" spans="1:12" ht="15">
      <c r="A24" s="2"/>
      <c r="B24" s="61" t="s">
        <v>5</v>
      </c>
      <c r="C24" s="61"/>
      <c r="D24" s="61"/>
      <c r="E24" s="61"/>
      <c r="F24" s="3"/>
      <c r="G24" s="2">
        <v>1.84</v>
      </c>
      <c r="H24" s="2">
        <v>1.86</v>
      </c>
      <c r="I24" s="2">
        <v>1.84</v>
      </c>
      <c r="J24" s="2">
        <v>1.86</v>
      </c>
      <c r="K24" s="2">
        <v>1.84</v>
      </c>
      <c r="L24" s="2">
        <v>1.86</v>
      </c>
    </row>
    <row r="25" spans="1:12" ht="15">
      <c r="A25" s="2"/>
      <c r="B25" s="61" t="s">
        <v>6</v>
      </c>
      <c r="C25" s="61"/>
      <c r="D25" s="61"/>
      <c r="E25" s="61"/>
      <c r="F25" s="3"/>
      <c r="G25" s="13">
        <v>0.524</v>
      </c>
      <c r="H25" s="13">
        <v>0.524</v>
      </c>
      <c r="I25" s="2">
        <v>0.526212</v>
      </c>
      <c r="J25" s="2">
        <v>0.526212</v>
      </c>
      <c r="K25" s="2">
        <v>0.543822</v>
      </c>
      <c r="L25" s="2">
        <v>0.543822</v>
      </c>
    </row>
    <row r="26" spans="1:12" ht="15">
      <c r="A26" s="10"/>
      <c r="B26" s="62" t="s">
        <v>7</v>
      </c>
      <c r="C26" s="62"/>
      <c r="D26" s="62"/>
      <c r="E26" s="62"/>
      <c r="F26" s="11" t="s">
        <v>15</v>
      </c>
      <c r="G26" s="12">
        <f>G21*G22*G23*G24*G25</f>
        <v>609378.0448</v>
      </c>
      <c r="H26" s="12">
        <f>H21*H22*H23*H24*H25</f>
        <v>2178006.0786</v>
      </c>
      <c r="I26" s="12">
        <f>I21*I22*I23*I24*I25</f>
        <v>611950.4574624</v>
      </c>
      <c r="J26" s="12">
        <f>J21*J22*J23*J24*J25</f>
        <v>2187200.2569318004</v>
      </c>
      <c r="K26" s="12">
        <f>K21*K22*K23*K24*K25</f>
        <v>632429.7463344</v>
      </c>
      <c r="L26" s="12">
        <f>L21*L22*L23*L24*L25</f>
        <v>2260396.2245733</v>
      </c>
    </row>
    <row r="27" spans="1:12" ht="60" customHeight="1">
      <c r="A27" s="5">
        <v>4</v>
      </c>
      <c r="B27" s="6" t="s">
        <v>8</v>
      </c>
      <c r="C27" s="6" t="s">
        <v>21</v>
      </c>
      <c r="D27" s="5" t="s">
        <v>22</v>
      </c>
      <c r="E27" s="7" t="s">
        <v>23</v>
      </c>
      <c r="F27" s="7" t="s">
        <v>24</v>
      </c>
      <c r="G27" s="42">
        <v>0</v>
      </c>
      <c r="H27" s="42">
        <v>39970</v>
      </c>
      <c r="I27" s="5"/>
      <c r="J27" s="5">
        <v>39970</v>
      </c>
      <c r="K27" s="5"/>
      <c r="L27" s="5">
        <v>39970</v>
      </c>
    </row>
    <row r="28" spans="1:12" ht="15">
      <c r="A28" s="2"/>
      <c r="B28" s="61" t="s">
        <v>14</v>
      </c>
      <c r="C28" s="61"/>
      <c r="D28" s="61"/>
      <c r="E28" s="61"/>
      <c r="F28" s="3" t="s">
        <v>15</v>
      </c>
      <c r="G28" s="2">
        <v>76.78</v>
      </c>
      <c r="H28" s="2">
        <v>76.78</v>
      </c>
      <c r="I28" s="2">
        <v>76.78</v>
      </c>
      <c r="J28" s="2">
        <v>76.78</v>
      </c>
      <c r="K28" s="2">
        <v>76.78</v>
      </c>
      <c r="L28" s="2">
        <v>76.78</v>
      </c>
    </row>
    <row r="29" spans="1:12" ht="15">
      <c r="A29" s="2"/>
      <c r="B29" s="61" t="s">
        <v>5</v>
      </c>
      <c r="C29" s="61"/>
      <c r="D29" s="61"/>
      <c r="E29" s="61"/>
      <c r="F29" s="3"/>
      <c r="G29" s="2">
        <v>1.69</v>
      </c>
      <c r="H29" s="2">
        <v>1.7</v>
      </c>
      <c r="I29" s="2">
        <v>1.69</v>
      </c>
      <c r="J29" s="2">
        <v>1.7</v>
      </c>
      <c r="K29" s="2">
        <v>1.69</v>
      </c>
      <c r="L29" s="2">
        <v>1.7</v>
      </c>
    </row>
    <row r="30" spans="1:12" ht="15">
      <c r="A30" s="2"/>
      <c r="B30" s="61" t="s">
        <v>6</v>
      </c>
      <c r="C30" s="61"/>
      <c r="D30" s="61"/>
      <c r="E30" s="61"/>
      <c r="F30" s="3"/>
      <c r="G30" s="13">
        <v>0.524</v>
      </c>
      <c r="H30" s="13">
        <v>0.524</v>
      </c>
      <c r="I30" s="2">
        <v>0.526212</v>
      </c>
      <c r="J30" s="2">
        <v>0.526212</v>
      </c>
      <c r="K30" s="2">
        <v>0.543822</v>
      </c>
      <c r="L30" s="2">
        <v>0.543822</v>
      </c>
    </row>
    <row r="31" spans="1:12" ht="15">
      <c r="A31" s="10"/>
      <c r="B31" s="62" t="s">
        <v>7</v>
      </c>
      <c r="C31" s="62"/>
      <c r="D31" s="62"/>
      <c r="E31" s="62"/>
      <c r="F31" s="11" t="s">
        <v>15</v>
      </c>
      <c r="G31" s="12">
        <f>G27*G28*G29*G30</f>
        <v>0</v>
      </c>
      <c r="H31" s="12">
        <f>H27*H28*H29*H30</f>
        <v>2733773.09128</v>
      </c>
      <c r="I31" s="12">
        <f>I27*I28*I29*I30</f>
        <v>0</v>
      </c>
      <c r="J31" s="12">
        <f>J27*J28*J29*J30</f>
        <v>2745313.37005464</v>
      </c>
      <c r="K31" s="12">
        <f>K27*K28*K29*K30</f>
        <v>0</v>
      </c>
      <c r="L31" s="12">
        <f>L27*L28*L29*L30</f>
        <v>2837186.92756884</v>
      </c>
    </row>
    <row r="32" spans="1:12" ht="92.25" customHeight="1">
      <c r="A32" s="5">
        <v>5</v>
      </c>
      <c r="B32" s="51" t="s">
        <v>8</v>
      </c>
      <c r="C32" s="51" t="s">
        <v>166</v>
      </c>
      <c r="D32" s="42" t="s">
        <v>10</v>
      </c>
      <c r="E32" s="52" t="s">
        <v>167</v>
      </c>
      <c r="F32" s="52" t="s">
        <v>168</v>
      </c>
      <c r="G32" s="42">
        <v>11.719</v>
      </c>
      <c r="H32" s="42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5">
      <c r="A33" s="2"/>
      <c r="B33" s="59" t="s">
        <v>14</v>
      </c>
      <c r="C33" s="59"/>
      <c r="D33" s="59"/>
      <c r="E33" s="59"/>
      <c r="F33" s="47" t="s">
        <v>15</v>
      </c>
      <c r="G33" s="53">
        <v>2576.41</v>
      </c>
      <c r="H33" s="53">
        <v>2576.41</v>
      </c>
      <c r="I33" s="2">
        <v>2576.41</v>
      </c>
      <c r="J33" s="2">
        <v>2576.41</v>
      </c>
      <c r="K33" s="2">
        <v>2576.41</v>
      </c>
      <c r="L33" s="2">
        <v>2576.41</v>
      </c>
    </row>
    <row r="34" spans="1:12" ht="15">
      <c r="A34" s="2"/>
      <c r="B34" s="59" t="s">
        <v>5</v>
      </c>
      <c r="C34" s="59"/>
      <c r="D34" s="59"/>
      <c r="E34" s="59"/>
      <c r="F34" s="47"/>
      <c r="G34" s="53">
        <v>1.84</v>
      </c>
      <c r="H34" s="53">
        <v>1.86</v>
      </c>
      <c r="I34" s="2">
        <v>1.84</v>
      </c>
      <c r="J34" s="2">
        <v>1.86</v>
      </c>
      <c r="K34" s="2">
        <v>1.84</v>
      </c>
      <c r="L34" s="2">
        <v>1.86</v>
      </c>
    </row>
    <row r="35" spans="1:12" ht="15">
      <c r="A35" s="10"/>
      <c r="B35" s="60" t="s">
        <v>7</v>
      </c>
      <c r="C35" s="60"/>
      <c r="D35" s="60"/>
      <c r="E35" s="60"/>
      <c r="F35" s="54" t="s">
        <v>15</v>
      </c>
      <c r="G35" s="55">
        <f>ROUND(G32*G33*G34,0)</f>
        <v>55555</v>
      </c>
      <c r="H35" s="55">
        <f>ROUND(H32*H33*H34,0)</f>
        <v>0</v>
      </c>
      <c r="I35" s="12">
        <f>ROUND(I32*I33*I34,0)</f>
        <v>0</v>
      </c>
      <c r="J35" s="12">
        <f>ROUND(J32*J33*J34,0)</f>
        <v>0</v>
      </c>
      <c r="K35" s="12">
        <f>ROUND(K32*K33*K34,0)</f>
        <v>0</v>
      </c>
      <c r="L35" s="12">
        <f>ROUND(L32*L33*L34,0)</f>
        <v>0</v>
      </c>
    </row>
    <row r="36" spans="1:12" ht="30" customHeight="1">
      <c r="A36" s="10"/>
      <c r="B36" s="73" t="s">
        <v>34</v>
      </c>
      <c r="C36" s="74"/>
      <c r="D36" s="74"/>
      <c r="E36" s="75"/>
      <c r="F36" s="11"/>
      <c r="G36" s="12">
        <f>ROUND(G14+G20+G26+G31+G35,0)</f>
        <v>2329163</v>
      </c>
      <c r="H36" s="12">
        <f>ROUND(H14+H20+H26+H31+H35,0)</f>
        <v>8118067</v>
      </c>
      <c r="I36" s="12">
        <f>ROUND(I14+I20+I26+I31+I35,0)</f>
        <v>2283206</v>
      </c>
      <c r="J36" s="12">
        <f>ROUND(J14+J20+J26+J31+J35,0)</f>
        <v>7861397</v>
      </c>
      <c r="K36" s="12">
        <f>ROUND(K14+K20+K26+K31+K35,0)</f>
        <v>2359614</v>
      </c>
      <c r="L36" s="12">
        <f>ROUND(L14+L20+L26+L31+L35,0)</f>
        <v>8124483</v>
      </c>
    </row>
    <row r="37" spans="1:12" ht="45" customHeight="1">
      <c r="A37" s="5">
        <v>6</v>
      </c>
      <c r="B37" s="6" t="s">
        <v>25</v>
      </c>
      <c r="C37" s="6" t="s">
        <v>26</v>
      </c>
      <c r="D37" s="5" t="s">
        <v>22</v>
      </c>
      <c r="E37" s="7" t="s">
        <v>23</v>
      </c>
      <c r="F37" s="7" t="s">
        <v>24</v>
      </c>
      <c r="G37" s="42">
        <v>120</v>
      </c>
      <c r="H37" s="42">
        <v>700</v>
      </c>
      <c r="I37" s="5">
        <v>400</v>
      </c>
      <c r="J37" s="5">
        <v>1500</v>
      </c>
      <c r="K37" s="5">
        <v>400</v>
      </c>
      <c r="L37" s="5">
        <v>1500</v>
      </c>
    </row>
    <row r="38" spans="1:12" ht="15">
      <c r="A38" s="2"/>
      <c r="B38" s="61" t="s">
        <v>14</v>
      </c>
      <c r="C38" s="61"/>
      <c r="D38" s="61"/>
      <c r="E38" s="61"/>
      <c r="F38" s="3" t="s">
        <v>15</v>
      </c>
      <c r="G38" s="2">
        <v>244.17</v>
      </c>
      <c r="H38" s="2">
        <v>244.17</v>
      </c>
      <c r="I38" s="2">
        <v>244.17</v>
      </c>
      <c r="J38" s="2">
        <v>244.17</v>
      </c>
      <c r="K38" s="2">
        <v>244.17</v>
      </c>
      <c r="L38" s="2">
        <v>244.17</v>
      </c>
    </row>
    <row r="39" spans="1:12" ht="30" customHeight="1">
      <c r="A39" s="2"/>
      <c r="B39" s="67" t="s">
        <v>28</v>
      </c>
      <c r="C39" s="68"/>
      <c r="D39" s="68"/>
      <c r="E39" s="69"/>
      <c r="F39" s="3"/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</row>
    <row r="40" spans="1:12" ht="15">
      <c r="A40" s="2"/>
      <c r="B40" s="61" t="s">
        <v>5</v>
      </c>
      <c r="C40" s="61"/>
      <c r="D40" s="61"/>
      <c r="E40" s="61"/>
      <c r="F40" s="3"/>
      <c r="G40" s="2">
        <v>1.84</v>
      </c>
      <c r="H40" s="2">
        <v>1.86</v>
      </c>
      <c r="I40" s="2">
        <v>1.84</v>
      </c>
      <c r="J40" s="2">
        <v>1.86</v>
      </c>
      <c r="K40" s="2">
        <v>1.84</v>
      </c>
      <c r="L40" s="2">
        <v>1.86</v>
      </c>
    </row>
    <row r="41" spans="1:12" ht="15">
      <c r="A41" s="2"/>
      <c r="B41" s="61" t="s">
        <v>6</v>
      </c>
      <c r="C41" s="61"/>
      <c r="D41" s="61"/>
      <c r="E41" s="61"/>
      <c r="F41" s="3"/>
      <c r="G41" s="13">
        <v>0.524</v>
      </c>
      <c r="H41" s="13">
        <v>0.524</v>
      </c>
      <c r="I41" s="2">
        <v>0.526212</v>
      </c>
      <c r="J41" s="2">
        <v>0.526212</v>
      </c>
      <c r="K41" s="2">
        <v>0.543822</v>
      </c>
      <c r="L41" s="2">
        <v>0.543822</v>
      </c>
    </row>
    <row r="42" spans="1:12" ht="15">
      <c r="A42" s="10"/>
      <c r="B42" s="62" t="s">
        <v>7</v>
      </c>
      <c r="C42" s="62"/>
      <c r="D42" s="62"/>
      <c r="E42" s="62"/>
      <c r="F42" s="11" t="s">
        <v>15</v>
      </c>
      <c r="G42" s="12">
        <f>G37*G38*G39*G40*G41</f>
        <v>28250.273664</v>
      </c>
      <c r="H42" s="12">
        <f>H37*H38*H39*H40*H41</f>
        <v>166584.49416000003</v>
      </c>
      <c r="I42" s="12">
        <f>I37*I38*I39*I40*I41</f>
        <v>94565.09545344</v>
      </c>
      <c r="J42" s="12">
        <f>J37*J38*J39*J40*J41</f>
        <v>358473.66347160004</v>
      </c>
      <c r="K42" s="12">
        <f>K37*K38*K39*K40*K41</f>
        <v>97729.77305664</v>
      </c>
      <c r="L42" s="12">
        <f>L37*L38*L39*L40*L41</f>
        <v>370470.19949460006</v>
      </c>
    </row>
    <row r="43" spans="1:12" ht="30" customHeight="1">
      <c r="A43" s="10"/>
      <c r="B43" s="73" t="s">
        <v>35</v>
      </c>
      <c r="C43" s="74"/>
      <c r="D43" s="74"/>
      <c r="E43" s="75"/>
      <c r="F43" s="11"/>
      <c r="G43" s="12">
        <f>ROUND(G42,0)</f>
        <v>28250</v>
      </c>
      <c r="H43" s="12">
        <f>ROUND(H42,0)</f>
        <v>166584</v>
      </c>
      <c r="I43" s="12">
        <f>ROUND(I42,0)</f>
        <v>94565</v>
      </c>
      <c r="J43" s="12">
        <f>ROUND(J42,0)</f>
        <v>358474</v>
      </c>
      <c r="K43" s="12">
        <f>ROUND(K42,0)</f>
        <v>97730</v>
      </c>
      <c r="L43" s="12">
        <f>ROUND(L42,0)</f>
        <v>370470</v>
      </c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>
      <c r="A45" s="10"/>
      <c r="B45" s="82" t="s">
        <v>27</v>
      </c>
      <c r="C45" s="83"/>
      <c r="D45" s="83"/>
      <c r="E45" s="84"/>
      <c r="F45" s="14" t="s">
        <v>15</v>
      </c>
      <c r="G45" s="17">
        <f>G36+G43</f>
        <v>2357413</v>
      </c>
      <c r="H45" s="17">
        <f>H36+H43</f>
        <v>8284651</v>
      </c>
      <c r="I45" s="17">
        <f>I36+I43</f>
        <v>2377771</v>
      </c>
      <c r="J45" s="17">
        <f>J36+J43</f>
        <v>8219871</v>
      </c>
      <c r="K45" s="17">
        <f>K36+K43</f>
        <v>2457344</v>
      </c>
      <c r="L45" s="17">
        <f>L36+L43</f>
        <v>8494953</v>
      </c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.75">
      <c r="A47" s="10"/>
      <c r="B47" s="79" t="s">
        <v>30</v>
      </c>
      <c r="C47" s="80"/>
      <c r="D47" s="80"/>
      <c r="E47" s="81"/>
      <c r="F47" s="15" t="s">
        <v>15</v>
      </c>
      <c r="G47" s="70">
        <f>G45+H45</f>
        <v>10642064</v>
      </c>
      <c r="H47" s="71"/>
      <c r="I47" s="70">
        <f>I45+J45</f>
        <v>10597642</v>
      </c>
      <c r="J47" s="71"/>
      <c r="K47" s="70">
        <f>K45+L45</f>
        <v>10952297</v>
      </c>
      <c r="L47" s="71"/>
    </row>
    <row r="54" spans="7:8" ht="15">
      <c r="G54" s="57"/>
      <c r="H54" s="57"/>
    </row>
    <row r="56" ht="15">
      <c r="G56" s="57"/>
    </row>
  </sheetData>
  <sheetProtection/>
  <mergeCells count="48">
    <mergeCell ref="A3:L3"/>
    <mergeCell ref="A4:L4"/>
    <mergeCell ref="K1:L1"/>
    <mergeCell ref="K2:L2"/>
    <mergeCell ref="B47:E47"/>
    <mergeCell ref="B43:E43"/>
    <mergeCell ref="B29:E29"/>
    <mergeCell ref="B30:E30"/>
    <mergeCell ref="A5:L5"/>
    <mergeCell ref="B39:E39"/>
    <mergeCell ref="B40:E40"/>
    <mergeCell ref="B41:E41"/>
    <mergeCell ref="B42:E42"/>
    <mergeCell ref="B45:E45"/>
    <mergeCell ref="G47:H47"/>
    <mergeCell ref="I47:J47"/>
    <mergeCell ref="K47:L47"/>
    <mergeCell ref="G7:H7"/>
    <mergeCell ref="I7:J7"/>
    <mergeCell ref="K7:L7"/>
    <mergeCell ref="B31:E31"/>
    <mergeCell ref="B38:E38"/>
    <mergeCell ref="B23:E23"/>
    <mergeCell ref="B24:E24"/>
    <mergeCell ref="B25:E25"/>
    <mergeCell ref="B26:E26"/>
    <mergeCell ref="B36:E36"/>
    <mergeCell ref="B22:E22"/>
    <mergeCell ref="B28:E28"/>
    <mergeCell ref="B16:E16"/>
    <mergeCell ref="B17:E17"/>
    <mergeCell ref="B18:E18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  <mergeCell ref="B33:E33"/>
    <mergeCell ref="B34:E34"/>
    <mergeCell ref="B35:E35"/>
    <mergeCell ref="B19:E19"/>
    <mergeCell ref="B20:E20"/>
  </mergeCells>
  <printOptions/>
  <pageMargins left="0.7" right="0.7" top="0.75" bottom="0.75" header="0.3" footer="0.3"/>
  <pageSetup fitToHeight="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tabSelected="1" view="pageBreakPreview" zoomScaleSheetLayoutView="100" zoomScalePageLayoutView="0" workbookViewId="0" topLeftCell="A85">
      <selection activeCell="M15" sqref="M15"/>
    </sheetView>
  </sheetViews>
  <sheetFormatPr defaultColWidth="9.140625" defaultRowHeight="15"/>
  <cols>
    <col min="1" max="1" width="20.7109375" style="0" customWidth="1"/>
    <col min="2" max="2" width="40.7109375" style="0" customWidth="1"/>
    <col min="3" max="4" width="15.7109375" style="0" customWidth="1"/>
    <col min="5" max="5" width="16.7109375" style="0" customWidth="1"/>
    <col min="6" max="7" width="15.7109375" style="0" customWidth="1"/>
    <col min="8" max="9" width="10.7109375" style="0" customWidth="1"/>
    <col min="10" max="15" width="12.7109375" style="0" customWidth="1"/>
  </cols>
  <sheetData>
    <row r="1" spans="12:15" ht="15">
      <c r="L1" s="115" t="s">
        <v>36</v>
      </c>
      <c r="M1" s="115"/>
      <c r="N1" s="115"/>
      <c r="O1" s="115"/>
    </row>
    <row r="2" ht="15">
      <c r="L2" t="s">
        <v>37</v>
      </c>
    </row>
    <row r="3" ht="15">
      <c r="L3" s="23" t="s">
        <v>38</v>
      </c>
    </row>
    <row r="4" spans="12:15" ht="15">
      <c r="L4" s="112" t="s">
        <v>75</v>
      </c>
      <c r="M4" s="112"/>
      <c r="N4" s="112"/>
      <c r="O4" s="112"/>
    </row>
    <row r="5" spans="12:15" ht="45" customHeight="1">
      <c r="L5" s="119" t="s">
        <v>96</v>
      </c>
      <c r="M5" s="119"/>
      <c r="N5" s="119"/>
      <c r="O5" s="119"/>
    </row>
    <row r="7" spans="12:15" ht="15">
      <c r="L7" s="114" t="s">
        <v>98</v>
      </c>
      <c r="M7" s="114"/>
      <c r="N7" s="114"/>
      <c r="O7" s="114"/>
    </row>
    <row r="8" spans="12:15" ht="15">
      <c r="L8" s="118" t="s">
        <v>97</v>
      </c>
      <c r="M8" s="118"/>
      <c r="N8" s="118"/>
      <c r="O8" s="118"/>
    </row>
    <row r="10" spans="12:15" ht="15">
      <c r="L10" s="78" t="s">
        <v>179</v>
      </c>
      <c r="M10" s="78"/>
      <c r="N10" s="78"/>
      <c r="O10" s="78"/>
    </row>
    <row r="12" spans="3:10" ht="21">
      <c r="C12" s="24"/>
      <c r="D12" s="116" t="s">
        <v>95</v>
      </c>
      <c r="E12" s="116"/>
      <c r="F12" s="116"/>
      <c r="G12" s="116"/>
      <c r="H12" s="117" t="s">
        <v>180</v>
      </c>
      <c r="I12" s="117"/>
      <c r="J12" s="25"/>
    </row>
    <row r="13" spans="2:9" ht="18.75">
      <c r="B13" s="22" t="s">
        <v>91</v>
      </c>
      <c r="C13" s="19">
        <f>РС!G7</f>
        <v>2016</v>
      </c>
      <c r="D13" s="20" t="s">
        <v>92</v>
      </c>
      <c r="E13" s="20"/>
      <c r="F13" s="19">
        <f>РС!I7</f>
        <v>2017</v>
      </c>
      <c r="G13" s="19" t="s">
        <v>94</v>
      </c>
      <c r="H13" s="19">
        <f>РС!K7</f>
        <v>2018</v>
      </c>
      <c r="I13" s="20" t="s">
        <v>93</v>
      </c>
    </row>
    <row r="15" ht="15.75" thickBot="1">
      <c r="O15" s="9" t="s">
        <v>39</v>
      </c>
    </row>
    <row r="16" spans="1:15" ht="15">
      <c r="A16" t="s">
        <v>76</v>
      </c>
      <c r="C16" s="112" t="str">
        <f>РС!A4</f>
        <v>Государственное автономное учреждение Тюменской области "Голышмановский межрайонный центр ветеринарии"</v>
      </c>
      <c r="D16" s="112"/>
      <c r="E16" s="112"/>
      <c r="F16" s="112"/>
      <c r="G16" s="112"/>
      <c r="H16" s="112"/>
      <c r="I16" s="112"/>
      <c r="J16" s="112"/>
      <c r="K16" s="112"/>
      <c r="N16" s="120" t="s">
        <v>90</v>
      </c>
      <c r="O16" s="121">
        <v>506001</v>
      </c>
    </row>
    <row r="17" spans="14:15" ht="15">
      <c r="N17" s="120"/>
      <c r="O17" s="122"/>
    </row>
    <row r="18" spans="14:15" ht="15">
      <c r="N18" s="21" t="s">
        <v>40</v>
      </c>
      <c r="O18" s="58">
        <v>42699</v>
      </c>
    </row>
    <row r="19" spans="1:15" ht="15">
      <c r="A19" t="s">
        <v>77</v>
      </c>
      <c r="N19" s="34"/>
      <c r="O19" s="28"/>
    </row>
    <row r="20" spans="1:15" ht="30" customHeight="1">
      <c r="A20" s="113" t="s">
        <v>135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1" t="s">
        <v>41</v>
      </c>
      <c r="O20" s="28" t="s">
        <v>80</v>
      </c>
    </row>
    <row r="21" spans="1:15" ht="15" customHeight="1">
      <c r="A21" s="114" t="s">
        <v>136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21" t="s">
        <v>41</v>
      </c>
      <c r="O21" s="28" t="s">
        <v>80</v>
      </c>
    </row>
    <row r="22" spans="1:15" ht="15">
      <c r="A22" t="s">
        <v>78</v>
      </c>
      <c r="C22" s="112" t="s">
        <v>79</v>
      </c>
      <c r="D22" s="112"/>
      <c r="E22" s="112"/>
      <c r="F22" s="112"/>
      <c r="G22" s="112"/>
      <c r="H22" s="112"/>
      <c r="I22" s="112"/>
      <c r="J22" s="112"/>
      <c r="K22" s="112"/>
      <c r="N22" s="21" t="s">
        <v>41</v>
      </c>
      <c r="O22" s="28"/>
    </row>
    <row r="23" spans="3:15" ht="15.75" thickBot="1">
      <c r="C23" s="115" t="s">
        <v>89</v>
      </c>
      <c r="D23" s="115"/>
      <c r="E23" s="115"/>
      <c r="F23" s="115"/>
      <c r="G23" s="115"/>
      <c r="H23" s="115"/>
      <c r="I23" s="115"/>
      <c r="J23" s="115"/>
      <c r="K23" s="115"/>
      <c r="N23" s="1"/>
      <c r="O23" s="29"/>
    </row>
    <row r="25" spans="1:15" ht="22.5" customHeight="1">
      <c r="A25" s="76" t="s">
        <v>88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7" spans="6:7" ht="18.75">
      <c r="F27" s="19" t="s">
        <v>87</v>
      </c>
      <c r="G27" s="20" t="s">
        <v>81</v>
      </c>
    </row>
    <row r="29" spans="1:15" ht="15" customHeight="1">
      <c r="A29" t="s">
        <v>42</v>
      </c>
      <c r="C29" s="96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9" s="96"/>
      <c r="E29" s="96"/>
      <c r="F29" s="96"/>
      <c r="G29" s="96"/>
      <c r="H29" s="96"/>
      <c r="I29" s="96"/>
      <c r="J29" s="96"/>
      <c r="K29" s="96"/>
      <c r="L29" s="96"/>
      <c r="M29" s="77" t="s">
        <v>86</v>
      </c>
      <c r="N29" s="77"/>
      <c r="O29" s="109" t="s">
        <v>152</v>
      </c>
    </row>
    <row r="30" spans="3:15" ht="15"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77"/>
      <c r="N30" s="77"/>
      <c r="O30" s="110"/>
    </row>
    <row r="31" spans="1:15" ht="15">
      <c r="A31" t="s">
        <v>43</v>
      </c>
      <c r="C31" s="101" t="s">
        <v>82</v>
      </c>
      <c r="D31" s="101"/>
      <c r="E31" s="101"/>
      <c r="F31" s="101"/>
      <c r="G31" s="101"/>
      <c r="H31" s="101"/>
      <c r="I31" s="101"/>
      <c r="J31" s="101"/>
      <c r="K31" s="101"/>
      <c r="L31" s="101"/>
      <c r="M31" s="77"/>
      <c r="N31" s="77"/>
      <c r="O31" s="111"/>
    </row>
    <row r="33" ht="15">
      <c r="A33" t="s">
        <v>44</v>
      </c>
    </row>
    <row r="34" ht="18.75">
      <c r="A34" t="s">
        <v>45</v>
      </c>
    </row>
    <row r="35" spans="1:15" ht="30" customHeight="1">
      <c r="A35" s="95" t="s">
        <v>46</v>
      </c>
      <c r="B35" s="95" t="s">
        <v>47</v>
      </c>
      <c r="C35" s="95"/>
      <c r="D35" s="95"/>
      <c r="E35" s="95" t="s">
        <v>48</v>
      </c>
      <c r="F35" s="95"/>
      <c r="G35" s="67" t="s">
        <v>49</v>
      </c>
      <c r="H35" s="68"/>
      <c r="I35" s="68"/>
      <c r="J35" s="68"/>
      <c r="K35" s="68"/>
      <c r="L35" s="69"/>
      <c r="M35" s="95" t="s">
        <v>50</v>
      </c>
      <c r="N35" s="95"/>
      <c r="O35" s="95"/>
    </row>
    <row r="36" spans="1:15" ht="15" customHeight="1">
      <c r="A36" s="95"/>
      <c r="B36" s="95"/>
      <c r="C36" s="95"/>
      <c r="D36" s="95"/>
      <c r="E36" s="95"/>
      <c r="F36" s="95"/>
      <c r="G36" s="102" t="s">
        <v>51</v>
      </c>
      <c r="H36" s="103"/>
      <c r="I36" s="103"/>
      <c r="J36" s="104"/>
      <c r="K36" s="95" t="s">
        <v>52</v>
      </c>
      <c r="L36" s="95"/>
      <c r="M36" s="8">
        <f>C13</f>
        <v>2016</v>
      </c>
      <c r="N36" s="8">
        <f>F13</f>
        <v>2017</v>
      </c>
      <c r="O36" s="8">
        <f>H13</f>
        <v>2018</v>
      </c>
    </row>
    <row r="37" spans="1:15" ht="15" customHeight="1">
      <c r="A37" s="95"/>
      <c r="B37" s="95"/>
      <c r="C37" s="95"/>
      <c r="D37" s="95"/>
      <c r="E37" s="95"/>
      <c r="F37" s="95"/>
      <c r="G37" s="105"/>
      <c r="H37" s="96"/>
      <c r="I37" s="96"/>
      <c r="J37" s="106"/>
      <c r="K37" s="95"/>
      <c r="L37" s="95"/>
      <c r="M37" s="95" t="s">
        <v>53</v>
      </c>
      <c r="N37" s="95" t="s">
        <v>54</v>
      </c>
      <c r="O37" s="95" t="s">
        <v>55</v>
      </c>
    </row>
    <row r="38" spans="1:15" ht="15">
      <c r="A38" s="95"/>
      <c r="B38" s="95" t="s">
        <v>57</v>
      </c>
      <c r="C38" s="95" t="s">
        <v>57</v>
      </c>
      <c r="D38" s="95" t="s">
        <v>57</v>
      </c>
      <c r="E38" s="95" t="s">
        <v>57</v>
      </c>
      <c r="F38" s="95" t="s">
        <v>57</v>
      </c>
      <c r="G38" s="105"/>
      <c r="H38" s="96"/>
      <c r="I38" s="96"/>
      <c r="J38" s="106"/>
      <c r="K38" s="95" t="s">
        <v>68</v>
      </c>
      <c r="L38" s="95" t="s">
        <v>56</v>
      </c>
      <c r="M38" s="95"/>
      <c r="N38" s="95"/>
      <c r="O38" s="95"/>
    </row>
    <row r="39" spans="1:15" ht="15" customHeight="1">
      <c r="A39" s="95"/>
      <c r="B39" s="95"/>
      <c r="C39" s="95"/>
      <c r="D39" s="95"/>
      <c r="E39" s="95"/>
      <c r="F39" s="95"/>
      <c r="G39" s="107"/>
      <c r="H39" s="97"/>
      <c r="I39" s="97"/>
      <c r="J39" s="108"/>
      <c r="K39" s="95"/>
      <c r="L39" s="95"/>
      <c r="M39" s="95"/>
      <c r="N39" s="95"/>
      <c r="O39" s="95"/>
    </row>
    <row r="40" spans="1:15" ht="15">
      <c r="A40" s="8">
        <v>1</v>
      </c>
      <c r="B40" s="8">
        <v>2</v>
      </c>
      <c r="C40" s="8">
        <v>3</v>
      </c>
      <c r="D40" s="8">
        <v>4</v>
      </c>
      <c r="E40" s="8">
        <v>5</v>
      </c>
      <c r="F40" s="8">
        <v>6</v>
      </c>
      <c r="G40" s="67">
        <v>7</v>
      </c>
      <c r="H40" s="68"/>
      <c r="I40" s="68"/>
      <c r="J40" s="69"/>
      <c r="K40" s="8">
        <v>8</v>
      </c>
      <c r="L40" s="8">
        <v>9</v>
      </c>
      <c r="M40" s="8">
        <v>10</v>
      </c>
      <c r="N40" s="8">
        <v>11</v>
      </c>
      <c r="O40" s="8">
        <v>12</v>
      </c>
    </row>
    <row r="41" spans="1:15" ht="75" customHeight="1">
      <c r="A41" s="48" t="s">
        <v>157</v>
      </c>
      <c r="B41" s="8" t="str">
        <f>РС!C9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41" s="8" t="str">
        <f>РС!D9</f>
        <v>На выезде</v>
      </c>
      <c r="D41" s="8"/>
      <c r="E41" s="8" t="str">
        <f>РС!E9</f>
        <v>вакцинация</v>
      </c>
      <c r="F41" s="8"/>
      <c r="G41" s="67" t="s">
        <v>83</v>
      </c>
      <c r="H41" s="68"/>
      <c r="I41" s="68"/>
      <c r="J41" s="69"/>
      <c r="K41" s="8" t="s">
        <v>99</v>
      </c>
      <c r="L41" s="8">
        <v>642</v>
      </c>
      <c r="M41" s="8" t="s">
        <v>142</v>
      </c>
      <c r="N41" s="8" t="s">
        <v>142</v>
      </c>
      <c r="O41" s="8" t="s">
        <v>142</v>
      </c>
    </row>
    <row r="42" spans="1:15" ht="15" customHeight="1">
      <c r="A42" s="4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2" ht="15">
      <c r="A43" t="s">
        <v>84</v>
      </c>
      <c r="L43" s="4"/>
    </row>
    <row r="44" ht="15">
      <c r="L44" s="50"/>
    </row>
    <row r="45" ht="15">
      <c r="A45" t="s">
        <v>58</v>
      </c>
    </row>
    <row r="46" spans="1:15" ht="30" customHeight="1">
      <c r="A46" s="95" t="s">
        <v>46</v>
      </c>
      <c r="B46" s="95" t="s">
        <v>47</v>
      </c>
      <c r="C46" s="95"/>
      <c r="D46" s="95"/>
      <c r="E46" s="95" t="s">
        <v>48</v>
      </c>
      <c r="F46" s="95"/>
      <c r="G46" s="95" t="s">
        <v>59</v>
      </c>
      <c r="H46" s="95"/>
      <c r="I46" s="95"/>
      <c r="J46" s="95" t="s">
        <v>60</v>
      </c>
      <c r="K46" s="95"/>
      <c r="L46" s="95"/>
      <c r="M46" s="95" t="s">
        <v>61</v>
      </c>
      <c r="N46" s="61"/>
      <c r="O46" s="61"/>
    </row>
    <row r="47" spans="1:15" ht="15">
      <c r="A47" s="95"/>
      <c r="B47" s="95"/>
      <c r="C47" s="95"/>
      <c r="D47" s="95"/>
      <c r="E47" s="95"/>
      <c r="F47" s="95"/>
      <c r="G47" s="95" t="s">
        <v>51</v>
      </c>
      <c r="H47" s="95" t="s">
        <v>52</v>
      </c>
      <c r="I47" s="95"/>
      <c r="J47" s="41">
        <f>M36</f>
        <v>2016</v>
      </c>
      <c r="K47" s="41">
        <f>N36</f>
        <v>2017</v>
      </c>
      <c r="L47" s="41">
        <f>O36</f>
        <v>2018</v>
      </c>
      <c r="M47" s="40">
        <f>J47</f>
        <v>2016</v>
      </c>
      <c r="N47" s="40">
        <f>K47</f>
        <v>2017</v>
      </c>
      <c r="O47" s="40">
        <f>L47</f>
        <v>2018</v>
      </c>
    </row>
    <row r="48" spans="1:15" ht="15">
      <c r="A48" s="95"/>
      <c r="B48" s="95"/>
      <c r="C48" s="95"/>
      <c r="D48" s="95"/>
      <c r="E48" s="95"/>
      <c r="F48" s="95"/>
      <c r="G48" s="95"/>
      <c r="H48" s="95"/>
      <c r="I48" s="95"/>
      <c r="J48" s="95" t="s">
        <v>53</v>
      </c>
      <c r="K48" s="95" t="s">
        <v>54</v>
      </c>
      <c r="L48" s="95" t="s">
        <v>55</v>
      </c>
      <c r="M48" s="95" t="str">
        <f>J48</f>
        <v>(очередной финансовыйгод)</v>
      </c>
      <c r="N48" s="95" t="str">
        <f>K48</f>
        <v>(1-й год планового периода)</v>
      </c>
      <c r="O48" s="95" t="str">
        <f>L48</f>
        <v>(2-й год планового периода)</v>
      </c>
    </row>
    <row r="49" spans="1:15" ht="15">
      <c r="A49" s="95"/>
      <c r="B49" s="95" t="s">
        <v>57</v>
      </c>
      <c r="C49" s="95" t="s">
        <v>57</v>
      </c>
      <c r="D49" s="95" t="s">
        <v>57</v>
      </c>
      <c r="E49" s="95" t="s">
        <v>57</v>
      </c>
      <c r="F49" s="95" t="s">
        <v>57</v>
      </c>
      <c r="G49" s="95"/>
      <c r="H49" s="95" t="s">
        <v>68</v>
      </c>
      <c r="I49" s="95" t="s">
        <v>56</v>
      </c>
      <c r="J49" s="95"/>
      <c r="K49" s="95"/>
      <c r="L49" s="95"/>
      <c r="M49" s="95"/>
      <c r="N49" s="95"/>
      <c r="O49" s="95"/>
    </row>
    <row r="50" spans="1:15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ht="15">
      <c r="A51" s="41">
        <v>1</v>
      </c>
      <c r="B51" s="41">
        <v>2</v>
      </c>
      <c r="C51" s="41">
        <v>3</v>
      </c>
      <c r="D51" s="41">
        <v>4</v>
      </c>
      <c r="E51" s="41">
        <v>5</v>
      </c>
      <c r="F51" s="41">
        <v>6</v>
      </c>
      <c r="G51" s="41">
        <v>7</v>
      </c>
      <c r="H51" s="41">
        <v>8</v>
      </c>
      <c r="I51" s="41">
        <v>9</v>
      </c>
      <c r="J51" s="41">
        <v>10</v>
      </c>
      <c r="K51" s="41">
        <v>11</v>
      </c>
      <c r="L51" s="41">
        <v>12</v>
      </c>
      <c r="M51" s="40">
        <v>13</v>
      </c>
      <c r="N51" s="40">
        <v>14</v>
      </c>
      <c r="O51" s="40">
        <v>15</v>
      </c>
    </row>
    <row r="52" spans="1:15" ht="64.5" customHeight="1">
      <c r="A52" s="38" t="s">
        <v>157</v>
      </c>
      <c r="B52" s="41" t="str">
        <f>B41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52" s="41" t="str">
        <f>C41</f>
        <v>На выезде</v>
      </c>
      <c r="D52" s="41"/>
      <c r="E52" s="41" t="str">
        <f>E41</f>
        <v>вакцинация</v>
      </c>
      <c r="F52" s="41"/>
      <c r="G52" s="41" t="s">
        <v>105</v>
      </c>
      <c r="H52" s="41" t="s">
        <v>99</v>
      </c>
      <c r="I52" s="41">
        <v>642</v>
      </c>
      <c r="J52" s="27">
        <f>РС!G9+РС!H9</f>
        <v>50141</v>
      </c>
      <c r="K52" s="27">
        <f>РС!I9+РС!J9</f>
        <v>46860</v>
      </c>
      <c r="L52" s="27">
        <f>РС!K9+РС!L9</f>
        <v>46860</v>
      </c>
      <c r="M52" s="40" t="s">
        <v>110</v>
      </c>
      <c r="N52" s="40" t="s">
        <v>110</v>
      </c>
      <c r="O52" s="40" t="s">
        <v>110</v>
      </c>
    </row>
    <row r="54" spans="1:12" ht="15">
      <c r="A54" t="s">
        <v>85</v>
      </c>
      <c r="L54" s="4"/>
    </row>
    <row r="56" ht="15">
      <c r="A56" t="s">
        <v>62</v>
      </c>
    </row>
    <row r="57" spans="1:15" ht="15">
      <c r="A57" s="61" t="s">
        <v>63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5">
      <c r="A58" s="40" t="s">
        <v>64</v>
      </c>
      <c r="B58" s="40" t="s">
        <v>65</v>
      </c>
      <c r="C58" s="40" t="s">
        <v>66</v>
      </c>
      <c r="D58" s="40" t="s">
        <v>67</v>
      </c>
      <c r="E58" s="61" t="s">
        <v>68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15">
      <c r="A59" s="40">
        <v>1</v>
      </c>
      <c r="B59" s="40">
        <v>2</v>
      </c>
      <c r="C59" s="40">
        <v>3</v>
      </c>
      <c r="D59" s="40">
        <v>4</v>
      </c>
      <c r="E59" s="61">
        <v>5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5" ht="15">
      <c r="A60" s="40" t="s">
        <v>110</v>
      </c>
      <c r="B60" s="40" t="s">
        <v>110</v>
      </c>
      <c r="C60" s="40" t="s">
        <v>110</v>
      </c>
      <c r="D60" s="40" t="s">
        <v>110</v>
      </c>
      <c r="E60" s="92" t="s">
        <v>110</v>
      </c>
      <c r="F60" s="93"/>
      <c r="G60" s="93"/>
      <c r="H60" s="93"/>
      <c r="I60" s="93"/>
      <c r="J60" s="93"/>
      <c r="K60" s="93"/>
      <c r="L60" s="93"/>
      <c r="M60" s="93"/>
      <c r="N60" s="93"/>
      <c r="O60" s="94"/>
    </row>
    <row r="62" ht="15">
      <c r="A62" t="s">
        <v>69</v>
      </c>
    </row>
    <row r="63" ht="15">
      <c r="A63" t="s">
        <v>70</v>
      </c>
    </row>
    <row r="64" spans="1:15" ht="15">
      <c r="A64" s="18" t="s">
        <v>123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ht="15">
      <c r="A65" s="18" t="s">
        <v>124</v>
      </c>
    </row>
    <row r="66" ht="15">
      <c r="A66" s="18" t="s">
        <v>125</v>
      </c>
    </row>
    <row r="68" ht="15">
      <c r="A68" t="s">
        <v>71</v>
      </c>
    </row>
    <row r="69" spans="1:15" ht="15">
      <c r="A69" s="85" t="s">
        <v>72</v>
      </c>
      <c r="B69" s="85"/>
      <c r="C69" s="85"/>
      <c r="D69" s="85" t="s">
        <v>73</v>
      </c>
      <c r="E69" s="85"/>
      <c r="F69" s="85"/>
      <c r="G69" s="85"/>
      <c r="H69" s="85"/>
      <c r="I69" s="85"/>
      <c r="J69" s="85" t="s">
        <v>74</v>
      </c>
      <c r="K69" s="85"/>
      <c r="L69" s="85"/>
      <c r="M69" s="85"/>
      <c r="N69" s="85"/>
      <c r="O69" s="85"/>
    </row>
    <row r="70" spans="1:15" ht="15">
      <c r="A70" s="85">
        <v>1</v>
      </c>
      <c r="B70" s="85"/>
      <c r="C70" s="85"/>
      <c r="D70" s="85">
        <v>2</v>
      </c>
      <c r="E70" s="85"/>
      <c r="F70" s="85"/>
      <c r="G70" s="85"/>
      <c r="H70" s="85"/>
      <c r="I70" s="85"/>
      <c r="J70" s="85">
        <v>3</v>
      </c>
      <c r="K70" s="85"/>
      <c r="L70" s="85"/>
      <c r="M70" s="85"/>
      <c r="N70" s="85"/>
      <c r="O70" s="85"/>
    </row>
    <row r="71" spans="1:15" ht="15">
      <c r="A71" s="85" t="s">
        <v>138</v>
      </c>
      <c r="B71" s="85"/>
      <c r="C71" s="85"/>
      <c r="D71" s="85" t="s">
        <v>139</v>
      </c>
      <c r="E71" s="85"/>
      <c r="F71" s="85"/>
      <c r="G71" s="85"/>
      <c r="H71" s="85"/>
      <c r="I71" s="85"/>
      <c r="J71" s="86" t="s">
        <v>141</v>
      </c>
      <c r="K71" s="87"/>
      <c r="L71" s="87"/>
      <c r="M71" s="87"/>
      <c r="N71" s="87"/>
      <c r="O71" s="88"/>
    </row>
    <row r="72" spans="1:15" ht="15">
      <c r="A72" s="85" t="s">
        <v>140</v>
      </c>
      <c r="B72" s="85"/>
      <c r="C72" s="85"/>
      <c r="D72" s="85" t="s">
        <v>139</v>
      </c>
      <c r="E72" s="85"/>
      <c r="F72" s="85"/>
      <c r="G72" s="85"/>
      <c r="H72" s="85"/>
      <c r="I72" s="85"/>
      <c r="J72" s="89"/>
      <c r="K72" s="90"/>
      <c r="L72" s="90"/>
      <c r="M72" s="90"/>
      <c r="N72" s="90"/>
      <c r="O72" s="91"/>
    </row>
    <row r="73" spans="1:15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6:7" ht="18.75">
      <c r="F74" s="39" t="s">
        <v>87</v>
      </c>
      <c r="G74" s="20" t="s">
        <v>111</v>
      </c>
    </row>
    <row r="76" spans="1:15" ht="15">
      <c r="A76" t="s">
        <v>42</v>
      </c>
      <c r="C76" s="96" t="str">
        <f>РС!B15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76" s="96"/>
      <c r="E76" s="96"/>
      <c r="F76" s="96"/>
      <c r="G76" s="96"/>
      <c r="H76" s="96"/>
      <c r="I76" s="96"/>
      <c r="J76" s="96"/>
      <c r="K76" s="96"/>
      <c r="L76" s="96"/>
      <c r="M76" s="77" t="s">
        <v>86</v>
      </c>
      <c r="N76" s="77"/>
      <c r="O76" s="109" t="s">
        <v>153</v>
      </c>
    </row>
    <row r="77" spans="3:15" ht="15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77"/>
      <c r="N77" s="77"/>
      <c r="O77" s="110"/>
    </row>
    <row r="78" spans="1:15" ht="15">
      <c r="A78" t="s">
        <v>43</v>
      </c>
      <c r="C78" s="101" t="s">
        <v>82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77"/>
      <c r="N78" s="77"/>
      <c r="O78" s="111"/>
    </row>
    <row r="80" ht="15">
      <c r="A80" t="s">
        <v>44</v>
      </c>
    </row>
    <row r="81" ht="18.75">
      <c r="A81" t="s">
        <v>45</v>
      </c>
    </row>
    <row r="82" spans="1:15" ht="30" customHeight="1">
      <c r="A82" s="95" t="s">
        <v>46</v>
      </c>
      <c r="B82" s="95" t="s">
        <v>47</v>
      </c>
      <c r="C82" s="95"/>
      <c r="D82" s="95"/>
      <c r="E82" s="95" t="s">
        <v>48</v>
      </c>
      <c r="F82" s="95"/>
      <c r="G82" s="67" t="s">
        <v>49</v>
      </c>
      <c r="H82" s="68"/>
      <c r="I82" s="68"/>
      <c r="J82" s="68"/>
      <c r="K82" s="68"/>
      <c r="L82" s="69"/>
      <c r="M82" s="95" t="s">
        <v>50</v>
      </c>
      <c r="N82" s="95"/>
      <c r="O82" s="95"/>
    </row>
    <row r="83" spans="1:15" ht="15" customHeight="1">
      <c r="A83" s="95"/>
      <c r="B83" s="95"/>
      <c r="C83" s="95"/>
      <c r="D83" s="95"/>
      <c r="E83" s="95"/>
      <c r="F83" s="95"/>
      <c r="G83" s="102" t="s">
        <v>51</v>
      </c>
      <c r="H83" s="103"/>
      <c r="I83" s="103"/>
      <c r="J83" s="104"/>
      <c r="K83" s="95" t="s">
        <v>52</v>
      </c>
      <c r="L83" s="95"/>
      <c r="M83" s="41">
        <f>C13</f>
        <v>2016</v>
      </c>
      <c r="N83" s="41">
        <f>F13</f>
        <v>2017</v>
      </c>
      <c r="O83" s="41">
        <f>H13</f>
        <v>2018</v>
      </c>
    </row>
    <row r="84" spans="1:15" ht="15" customHeight="1">
      <c r="A84" s="95"/>
      <c r="B84" s="95"/>
      <c r="C84" s="95"/>
      <c r="D84" s="95"/>
      <c r="E84" s="95"/>
      <c r="F84" s="95"/>
      <c r="G84" s="105"/>
      <c r="H84" s="96"/>
      <c r="I84" s="96"/>
      <c r="J84" s="106"/>
      <c r="K84" s="95"/>
      <c r="L84" s="95"/>
      <c r="M84" s="95" t="s">
        <v>53</v>
      </c>
      <c r="N84" s="95" t="s">
        <v>54</v>
      </c>
      <c r="O84" s="95" t="s">
        <v>55</v>
      </c>
    </row>
    <row r="85" spans="1:15" ht="15">
      <c r="A85" s="95"/>
      <c r="B85" s="95" t="s">
        <v>57</v>
      </c>
      <c r="C85" s="95" t="s">
        <v>57</v>
      </c>
      <c r="D85" s="95" t="s">
        <v>57</v>
      </c>
      <c r="E85" s="95" t="s">
        <v>57</v>
      </c>
      <c r="F85" s="95" t="s">
        <v>57</v>
      </c>
      <c r="G85" s="105"/>
      <c r="H85" s="96"/>
      <c r="I85" s="96"/>
      <c r="J85" s="106"/>
      <c r="K85" s="95" t="s">
        <v>68</v>
      </c>
      <c r="L85" s="95" t="s">
        <v>56</v>
      </c>
      <c r="M85" s="95"/>
      <c r="N85" s="95"/>
      <c r="O85" s="95"/>
    </row>
    <row r="86" spans="1:15" ht="15" customHeight="1">
      <c r="A86" s="95"/>
      <c r="B86" s="95"/>
      <c r="C86" s="95"/>
      <c r="D86" s="95"/>
      <c r="E86" s="95"/>
      <c r="F86" s="95"/>
      <c r="G86" s="107"/>
      <c r="H86" s="97"/>
      <c r="I86" s="97"/>
      <c r="J86" s="108"/>
      <c r="K86" s="95"/>
      <c r="L86" s="95"/>
      <c r="M86" s="95"/>
      <c r="N86" s="95"/>
      <c r="O86" s="95"/>
    </row>
    <row r="87" spans="1:15" ht="15">
      <c r="A87" s="41">
        <v>1</v>
      </c>
      <c r="B87" s="41">
        <v>2</v>
      </c>
      <c r="C87" s="41">
        <v>3</v>
      </c>
      <c r="D87" s="41">
        <v>4</v>
      </c>
      <c r="E87" s="41">
        <v>5</v>
      </c>
      <c r="F87" s="41">
        <v>6</v>
      </c>
      <c r="G87" s="67">
        <v>7</v>
      </c>
      <c r="H87" s="68"/>
      <c r="I87" s="68"/>
      <c r="J87" s="69"/>
      <c r="K87" s="41">
        <v>8</v>
      </c>
      <c r="L87" s="41">
        <v>9</v>
      </c>
      <c r="M87" s="41">
        <v>10</v>
      </c>
      <c r="N87" s="41">
        <v>11</v>
      </c>
      <c r="O87" s="41">
        <v>12</v>
      </c>
    </row>
    <row r="88" spans="1:15" ht="64.5" customHeight="1">
      <c r="A88" s="48" t="s">
        <v>162</v>
      </c>
      <c r="B88" s="8" t="str">
        <f>РС!C15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88" s="8" t="str">
        <f>РС!D15</f>
        <v>На выезде</v>
      </c>
      <c r="D88" s="8"/>
      <c r="E88" s="8" t="str">
        <f>РС!E15</f>
        <v>отбор проб</v>
      </c>
      <c r="F88" s="8"/>
      <c r="G88" s="67" t="s">
        <v>100</v>
      </c>
      <c r="H88" s="68"/>
      <c r="I88" s="68"/>
      <c r="J88" s="69"/>
      <c r="K88" s="8" t="s">
        <v>101</v>
      </c>
      <c r="L88" s="45">
        <v>744</v>
      </c>
      <c r="M88" s="8" t="s">
        <v>143</v>
      </c>
      <c r="N88" s="31" t="s">
        <v>143</v>
      </c>
      <c r="O88" s="31" t="s">
        <v>143</v>
      </c>
    </row>
    <row r="89" spans="1:15" ht="15" customHeight="1">
      <c r="A89" s="4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2" ht="15">
      <c r="A90" t="s">
        <v>84</v>
      </c>
      <c r="L90" s="4"/>
    </row>
    <row r="91" ht="15">
      <c r="L91" s="50"/>
    </row>
    <row r="92" ht="15">
      <c r="A92" t="s">
        <v>58</v>
      </c>
    </row>
    <row r="93" spans="1:15" ht="30" customHeight="1">
      <c r="A93" s="95" t="s">
        <v>46</v>
      </c>
      <c r="B93" s="95" t="s">
        <v>47</v>
      </c>
      <c r="C93" s="95"/>
      <c r="D93" s="95"/>
      <c r="E93" s="95" t="s">
        <v>48</v>
      </c>
      <c r="F93" s="95"/>
      <c r="G93" s="95" t="s">
        <v>59</v>
      </c>
      <c r="H93" s="95"/>
      <c r="I93" s="95"/>
      <c r="J93" s="95" t="s">
        <v>60</v>
      </c>
      <c r="K93" s="95"/>
      <c r="L93" s="95"/>
      <c r="M93" s="95" t="s">
        <v>61</v>
      </c>
      <c r="N93" s="61"/>
      <c r="O93" s="61"/>
    </row>
    <row r="94" spans="1:15" ht="15">
      <c r="A94" s="95"/>
      <c r="B94" s="95"/>
      <c r="C94" s="95"/>
      <c r="D94" s="95"/>
      <c r="E94" s="95"/>
      <c r="F94" s="95"/>
      <c r="G94" s="95" t="s">
        <v>51</v>
      </c>
      <c r="H94" s="95" t="s">
        <v>52</v>
      </c>
      <c r="I94" s="95"/>
      <c r="J94" s="41">
        <f>M83</f>
        <v>2016</v>
      </c>
      <c r="K94" s="41">
        <f>N83</f>
        <v>2017</v>
      </c>
      <c r="L94" s="41">
        <f>O83</f>
        <v>2018</v>
      </c>
      <c r="M94" s="40">
        <f>J94</f>
        <v>2016</v>
      </c>
      <c r="N94" s="40">
        <f>K94</f>
        <v>2017</v>
      </c>
      <c r="O94" s="40">
        <f>L94</f>
        <v>2018</v>
      </c>
    </row>
    <row r="95" spans="1:15" ht="15">
      <c r="A95" s="95"/>
      <c r="B95" s="95"/>
      <c r="C95" s="95"/>
      <c r="D95" s="95"/>
      <c r="E95" s="95"/>
      <c r="F95" s="95"/>
      <c r="G95" s="95"/>
      <c r="H95" s="95"/>
      <c r="I95" s="95"/>
      <c r="J95" s="95" t="s">
        <v>53</v>
      </c>
      <c r="K95" s="95" t="s">
        <v>54</v>
      </c>
      <c r="L95" s="95" t="s">
        <v>55</v>
      </c>
      <c r="M95" s="95" t="str">
        <f>J95</f>
        <v>(очередной финансовыйгод)</v>
      </c>
      <c r="N95" s="95" t="str">
        <f>K95</f>
        <v>(1-й год планового периода)</v>
      </c>
      <c r="O95" s="95" t="str">
        <f>L95</f>
        <v>(2-й год планового периода)</v>
      </c>
    </row>
    <row r="96" spans="1:15" ht="15">
      <c r="A96" s="95"/>
      <c r="B96" s="95" t="s">
        <v>57</v>
      </c>
      <c r="C96" s="95" t="s">
        <v>57</v>
      </c>
      <c r="D96" s="95" t="s">
        <v>57</v>
      </c>
      <c r="E96" s="95" t="s">
        <v>57</v>
      </c>
      <c r="F96" s="95" t="s">
        <v>57</v>
      </c>
      <c r="G96" s="95"/>
      <c r="H96" s="95" t="s">
        <v>68</v>
      </c>
      <c r="I96" s="95" t="s">
        <v>56</v>
      </c>
      <c r="J96" s="95"/>
      <c r="K96" s="95"/>
      <c r="L96" s="95"/>
      <c r="M96" s="95"/>
      <c r="N96" s="95"/>
      <c r="O96" s="95"/>
    </row>
    <row r="97" spans="1:15" ht="1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ht="15">
      <c r="A98" s="41">
        <v>1</v>
      </c>
      <c r="B98" s="41">
        <v>2</v>
      </c>
      <c r="C98" s="41">
        <v>3</v>
      </c>
      <c r="D98" s="41">
        <v>4</v>
      </c>
      <c r="E98" s="41">
        <v>5</v>
      </c>
      <c r="F98" s="41">
        <v>6</v>
      </c>
      <c r="G98" s="41">
        <v>7</v>
      </c>
      <c r="H98" s="41">
        <v>8</v>
      </c>
      <c r="I98" s="41">
        <v>9</v>
      </c>
      <c r="J98" s="41">
        <v>10</v>
      </c>
      <c r="K98" s="41">
        <v>11</v>
      </c>
      <c r="L98" s="41">
        <v>12</v>
      </c>
      <c r="M98" s="40">
        <v>13</v>
      </c>
      <c r="N98" s="40">
        <v>14</v>
      </c>
      <c r="O98" s="40">
        <v>15</v>
      </c>
    </row>
    <row r="99" spans="1:15" ht="64.5" customHeight="1">
      <c r="A99" s="38" t="s">
        <v>162</v>
      </c>
      <c r="B99" s="41" t="str">
        <f>B88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99" s="41" t="str">
        <f>C88</f>
        <v>На выезде</v>
      </c>
      <c r="D99" s="41"/>
      <c r="E99" s="41" t="str">
        <f>E88</f>
        <v>отбор проб</v>
      </c>
      <c r="F99" s="41"/>
      <c r="G99" s="41" t="s">
        <v>106</v>
      </c>
      <c r="H99" s="41" t="s">
        <v>107</v>
      </c>
      <c r="I99" s="41">
        <v>796</v>
      </c>
      <c r="J99" s="27">
        <f>РС!G15+РС!H15</f>
        <v>14190</v>
      </c>
      <c r="K99" s="27">
        <f>РС!I15+РС!J15</f>
        <v>13690</v>
      </c>
      <c r="L99" s="27">
        <f>РС!K15+РС!L15</f>
        <v>13690</v>
      </c>
      <c r="M99" s="40" t="s">
        <v>110</v>
      </c>
      <c r="N99" s="40" t="s">
        <v>110</v>
      </c>
      <c r="O99" s="40" t="s">
        <v>110</v>
      </c>
    </row>
    <row r="101" spans="1:12" ht="15">
      <c r="A101" t="s">
        <v>85</v>
      </c>
      <c r="L101" s="4"/>
    </row>
    <row r="103" ht="15">
      <c r="A103" t="s">
        <v>62</v>
      </c>
    </row>
    <row r="104" spans="1:15" ht="15">
      <c r="A104" s="61" t="s">
        <v>63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ht="15">
      <c r="A105" s="40" t="s">
        <v>64</v>
      </c>
      <c r="B105" s="40" t="s">
        <v>65</v>
      </c>
      <c r="C105" s="40" t="s">
        <v>66</v>
      </c>
      <c r="D105" s="40" t="s">
        <v>67</v>
      </c>
      <c r="E105" s="61" t="s">
        <v>68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1:15" ht="15">
      <c r="A106" s="40">
        <v>1</v>
      </c>
      <c r="B106" s="40">
        <v>2</v>
      </c>
      <c r="C106" s="40">
        <v>3</v>
      </c>
      <c r="D106" s="40">
        <v>4</v>
      </c>
      <c r="E106" s="61">
        <v>5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1:15" ht="15">
      <c r="A107" s="40" t="s">
        <v>110</v>
      </c>
      <c r="B107" s="40" t="s">
        <v>110</v>
      </c>
      <c r="C107" s="40" t="s">
        <v>110</v>
      </c>
      <c r="D107" s="40" t="s">
        <v>110</v>
      </c>
      <c r="E107" s="92" t="s">
        <v>110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4"/>
    </row>
    <row r="109" ht="15">
      <c r="A109" t="s">
        <v>69</v>
      </c>
    </row>
    <row r="110" ht="15">
      <c r="A110" t="s">
        <v>70</v>
      </c>
    </row>
    <row r="111" spans="1:15" ht="15">
      <c r="A111" s="18" t="s">
        <v>123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ht="15">
      <c r="A112" s="18" t="s">
        <v>124</v>
      </c>
    </row>
    <row r="113" ht="15">
      <c r="A113" s="18" t="s">
        <v>161</v>
      </c>
    </row>
    <row r="115" ht="15">
      <c r="A115" t="s">
        <v>71</v>
      </c>
    </row>
    <row r="116" spans="1:15" ht="15">
      <c r="A116" s="85" t="s">
        <v>72</v>
      </c>
      <c r="B116" s="85"/>
      <c r="C116" s="85"/>
      <c r="D116" s="85" t="s">
        <v>73</v>
      </c>
      <c r="E116" s="85"/>
      <c r="F116" s="85"/>
      <c r="G116" s="85"/>
      <c r="H116" s="85"/>
      <c r="I116" s="85"/>
      <c r="J116" s="85" t="s">
        <v>74</v>
      </c>
      <c r="K116" s="85"/>
      <c r="L116" s="85"/>
      <c r="M116" s="85"/>
      <c r="N116" s="85"/>
      <c r="O116" s="85"/>
    </row>
    <row r="117" spans="1:15" ht="15">
      <c r="A117" s="85">
        <v>1</v>
      </c>
      <c r="B117" s="85"/>
      <c r="C117" s="85"/>
      <c r="D117" s="85">
        <v>2</v>
      </c>
      <c r="E117" s="85"/>
      <c r="F117" s="85"/>
      <c r="G117" s="85"/>
      <c r="H117" s="85"/>
      <c r="I117" s="85"/>
      <c r="J117" s="85">
        <v>3</v>
      </c>
      <c r="K117" s="85"/>
      <c r="L117" s="85"/>
      <c r="M117" s="85"/>
      <c r="N117" s="85"/>
      <c r="O117" s="85"/>
    </row>
    <row r="118" spans="1:15" ht="15">
      <c r="A118" s="85" t="s">
        <v>138</v>
      </c>
      <c r="B118" s="85"/>
      <c r="C118" s="85"/>
      <c r="D118" s="85" t="s">
        <v>139</v>
      </c>
      <c r="E118" s="85"/>
      <c r="F118" s="85"/>
      <c r="G118" s="85"/>
      <c r="H118" s="85"/>
      <c r="I118" s="85"/>
      <c r="J118" s="86" t="s">
        <v>141</v>
      </c>
      <c r="K118" s="87"/>
      <c r="L118" s="87"/>
      <c r="M118" s="87"/>
      <c r="N118" s="87"/>
      <c r="O118" s="88"/>
    </row>
    <row r="119" spans="1:15" ht="15">
      <c r="A119" s="85" t="s">
        <v>140</v>
      </c>
      <c r="B119" s="85"/>
      <c r="C119" s="85"/>
      <c r="D119" s="85" t="s">
        <v>139</v>
      </c>
      <c r="E119" s="85"/>
      <c r="F119" s="85"/>
      <c r="G119" s="85"/>
      <c r="H119" s="85"/>
      <c r="I119" s="85"/>
      <c r="J119" s="89"/>
      <c r="K119" s="90"/>
      <c r="L119" s="90"/>
      <c r="M119" s="90"/>
      <c r="N119" s="90"/>
      <c r="O119" s="91"/>
    </row>
    <row r="121" spans="6:7" ht="18.75">
      <c r="F121" s="39" t="s">
        <v>87</v>
      </c>
      <c r="G121" s="20" t="s">
        <v>158</v>
      </c>
    </row>
    <row r="123" spans="1:15" ht="15">
      <c r="A123" t="s">
        <v>42</v>
      </c>
      <c r="C123" s="96" t="str">
        <f>РС!B21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77" t="s">
        <v>86</v>
      </c>
      <c r="N123" s="77"/>
      <c r="O123" s="109" t="s">
        <v>154</v>
      </c>
    </row>
    <row r="124" spans="3:15" ht="15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77"/>
      <c r="N124" s="77"/>
      <c r="O124" s="110"/>
    </row>
    <row r="125" spans="1:15" ht="15">
      <c r="A125" t="s">
        <v>43</v>
      </c>
      <c r="C125" s="101" t="s">
        <v>82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77"/>
      <c r="N125" s="77"/>
      <c r="O125" s="111"/>
    </row>
    <row r="127" ht="15">
      <c r="A127" t="s">
        <v>44</v>
      </c>
    </row>
    <row r="128" ht="18.75">
      <c r="A128" t="s">
        <v>45</v>
      </c>
    </row>
    <row r="129" spans="1:15" ht="30" customHeight="1">
      <c r="A129" s="95" t="s">
        <v>46</v>
      </c>
      <c r="B129" s="95" t="s">
        <v>47</v>
      </c>
      <c r="C129" s="95"/>
      <c r="D129" s="95"/>
      <c r="E129" s="95" t="s">
        <v>48</v>
      </c>
      <c r="F129" s="95"/>
      <c r="G129" s="67" t="s">
        <v>49</v>
      </c>
      <c r="H129" s="68"/>
      <c r="I129" s="68"/>
      <c r="J129" s="68"/>
      <c r="K129" s="68"/>
      <c r="L129" s="69"/>
      <c r="M129" s="95" t="s">
        <v>50</v>
      </c>
      <c r="N129" s="95"/>
      <c r="O129" s="95"/>
    </row>
    <row r="130" spans="1:15" ht="15" customHeight="1">
      <c r="A130" s="95"/>
      <c r="B130" s="95"/>
      <c r="C130" s="95"/>
      <c r="D130" s="95"/>
      <c r="E130" s="95"/>
      <c r="F130" s="95"/>
      <c r="G130" s="102" t="s">
        <v>51</v>
      </c>
      <c r="H130" s="103"/>
      <c r="I130" s="103"/>
      <c r="J130" s="104"/>
      <c r="K130" s="95" t="s">
        <v>52</v>
      </c>
      <c r="L130" s="95"/>
      <c r="M130" s="41">
        <f>C13</f>
        <v>2016</v>
      </c>
      <c r="N130" s="41">
        <f>F13</f>
        <v>2017</v>
      </c>
      <c r="O130" s="41">
        <f>H13</f>
        <v>2018</v>
      </c>
    </row>
    <row r="131" spans="1:15" ht="15" customHeight="1">
      <c r="A131" s="95"/>
      <c r="B131" s="95"/>
      <c r="C131" s="95"/>
      <c r="D131" s="95"/>
      <c r="E131" s="95"/>
      <c r="F131" s="95"/>
      <c r="G131" s="105"/>
      <c r="H131" s="96"/>
      <c r="I131" s="96"/>
      <c r="J131" s="106"/>
      <c r="K131" s="95"/>
      <c r="L131" s="95"/>
      <c r="M131" s="95" t="s">
        <v>53</v>
      </c>
      <c r="N131" s="95" t="s">
        <v>54</v>
      </c>
      <c r="O131" s="95" t="s">
        <v>55</v>
      </c>
    </row>
    <row r="132" spans="1:15" ht="15">
      <c r="A132" s="95"/>
      <c r="B132" s="95" t="s">
        <v>57</v>
      </c>
      <c r="C132" s="95" t="s">
        <v>57</v>
      </c>
      <c r="D132" s="95" t="s">
        <v>57</v>
      </c>
      <c r="E132" s="95" t="s">
        <v>57</v>
      </c>
      <c r="F132" s="95" t="s">
        <v>57</v>
      </c>
      <c r="G132" s="105"/>
      <c r="H132" s="96"/>
      <c r="I132" s="96"/>
      <c r="J132" s="106"/>
      <c r="K132" s="95" t="s">
        <v>68</v>
      </c>
      <c r="L132" s="95" t="s">
        <v>56</v>
      </c>
      <c r="M132" s="95"/>
      <c r="N132" s="95"/>
      <c r="O132" s="95"/>
    </row>
    <row r="133" spans="1:15" ht="15" customHeight="1">
      <c r="A133" s="95"/>
      <c r="B133" s="95"/>
      <c r="C133" s="95"/>
      <c r="D133" s="95"/>
      <c r="E133" s="95"/>
      <c r="F133" s="95"/>
      <c r="G133" s="107"/>
      <c r="H133" s="97"/>
      <c r="I133" s="97"/>
      <c r="J133" s="108"/>
      <c r="K133" s="95"/>
      <c r="L133" s="95"/>
      <c r="M133" s="95"/>
      <c r="N133" s="95"/>
      <c r="O133" s="95"/>
    </row>
    <row r="134" spans="1:15" ht="15">
      <c r="A134" s="41">
        <v>1</v>
      </c>
      <c r="B134" s="41">
        <v>2</v>
      </c>
      <c r="C134" s="41">
        <v>3</v>
      </c>
      <c r="D134" s="41">
        <v>4</v>
      </c>
      <c r="E134" s="41">
        <v>5</v>
      </c>
      <c r="F134" s="41">
        <v>6</v>
      </c>
      <c r="G134" s="67">
        <v>7</v>
      </c>
      <c r="H134" s="68"/>
      <c r="I134" s="68"/>
      <c r="J134" s="69"/>
      <c r="K134" s="41">
        <v>8</v>
      </c>
      <c r="L134" s="41">
        <v>9</v>
      </c>
      <c r="M134" s="41">
        <v>10</v>
      </c>
      <c r="N134" s="41">
        <v>11</v>
      </c>
      <c r="O134" s="41">
        <v>12</v>
      </c>
    </row>
    <row r="135" spans="1:15" ht="64.5" customHeight="1">
      <c r="A135" s="48" t="s">
        <v>163</v>
      </c>
      <c r="B135" s="8" t="str">
        <f>РС!C21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35" s="8" t="str">
        <f>РС!D21</f>
        <v>На выезде</v>
      </c>
      <c r="D135" s="8"/>
      <c r="E135" s="8" t="str">
        <f>РС!E21</f>
        <v>диагностические мероприятия</v>
      </c>
      <c r="F135" s="8"/>
      <c r="G135" s="67" t="s">
        <v>102</v>
      </c>
      <c r="H135" s="68"/>
      <c r="I135" s="68"/>
      <c r="J135" s="69"/>
      <c r="K135" s="8" t="s">
        <v>99</v>
      </c>
      <c r="L135" s="45">
        <v>642</v>
      </c>
      <c r="M135" s="8" t="s">
        <v>142</v>
      </c>
      <c r="N135" s="31" t="s">
        <v>142</v>
      </c>
      <c r="O135" s="31" t="s">
        <v>142</v>
      </c>
    </row>
    <row r="136" spans="1:15" ht="15" customHeight="1">
      <c r="A136" s="4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2" ht="15">
      <c r="A137" t="s">
        <v>84</v>
      </c>
      <c r="L137" s="4"/>
    </row>
    <row r="138" ht="15">
      <c r="L138" s="50"/>
    </row>
    <row r="139" ht="15">
      <c r="A139" t="s">
        <v>58</v>
      </c>
    </row>
    <row r="140" spans="1:15" ht="30" customHeight="1">
      <c r="A140" s="95" t="s">
        <v>46</v>
      </c>
      <c r="B140" s="95" t="s">
        <v>47</v>
      </c>
      <c r="C140" s="95"/>
      <c r="D140" s="95"/>
      <c r="E140" s="95" t="s">
        <v>48</v>
      </c>
      <c r="F140" s="95"/>
      <c r="G140" s="95" t="s">
        <v>59</v>
      </c>
      <c r="H140" s="95"/>
      <c r="I140" s="95"/>
      <c r="J140" s="95" t="s">
        <v>60</v>
      </c>
      <c r="K140" s="95"/>
      <c r="L140" s="95"/>
      <c r="M140" s="95" t="s">
        <v>61</v>
      </c>
      <c r="N140" s="61"/>
      <c r="O140" s="61"/>
    </row>
    <row r="141" spans="1:15" ht="15">
      <c r="A141" s="95"/>
      <c r="B141" s="95"/>
      <c r="C141" s="95"/>
      <c r="D141" s="95"/>
      <c r="E141" s="95"/>
      <c r="F141" s="95"/>
      <c r="G141" s="95" t="s">
        <v>51</v>
      </c>
      <c r="H141" s="95" t="s">
        <v>52</v>
      </c>
      <c r="I141" s="95"/>
      <c r="J141" s="41">
        <f>M130</f>
        <v>2016</v>
      </c>
      <c r="K141" s="41">
        <f>N130</f>
        <v>2017</v>
      </c>
      <c r="L141" s="41">
        <f>O130</f>
        <v>2018</v>
      </c>
      <c r="M141" s="40">
        <f>J141</f>
        <v>2016</v>
      </c>
      <c r="N141" s="40">
        <f>K141</f>
        <v>2017</v>
      </c>
      <c r="O141" s="40">
        <f>L141</f>
        <v>2018</v>
      </c>
    </row>
    <row r="142" spans="1:15" ht="15">
      <c r="A142" s="95"/>
      <c r="B142" s="95"/>
      <c r="C142" s="95"/>
      <c r="D142" s="95"/>
      <c r="E142" s="95"/>
      <c r="F142" s="95"/>
      <c r="G142" s="95"/>
      <c r="H142" s="95"/>
      <c r="I142" s="95"/>
      <c r="J142" s="95" t="s">
        <v>53</v>
      </c>
      <c r="K142" s="95" t="s">
        <v>54</v>
      </c>
      <c r="L142" s="95" t="s">
        <v>55</v>
      </c>
      <c r="M142" s="95" t="str">
        <f>J142</f>
        <v>(очередной финансовыйгод)</v>
      </c>
      <c r="N142" s="95" t="str">
        <f>K142</f>
        <v>(1-й год планового периода)</v>
      </c>
      <c r="O142" s="95" t="str">
        <f>L142</f>
        <v>(2-й год планового периода)</v>
      </c>
    </row>
    <row r="143" spans="1:15" ht="15">
      <c r="A143" s="95"/>
      <c r="B143" s="95" t="s">
        <v>57</v>
      </c>
      <c r="C143" s="95" t="s">
        <v>57</v>
      </c>
      <c r="D143" s="95" t="s">
        <v>57</v>
      </c>
      <c r="E143" s="95" t="s">
        <v>57</v>
      </c>
      <c r="F143" s="95" t="s">
        <v>57</v>
      </c>
      <c r="G143" s="95"/>
      <c r="H143" s="95" t="s">
        <v>68</v>
      </c>
      <c r="I143" s="95" t="s">
        <v>56</v>
      </c>
      <c r="J143" s="95"/>
      <c r="K143" s="95"/>
      <c r="L143" s="95"/>
      <c r="M143" s="95"/>
      <c r="N143" s="95"/>
      <c r="O143" s="95"/>
    </row>
    <row r="144" spans="1:15" ht="1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1:15" ht="15">
      <c r="A145" s="41">
        <v>1</v>
      </c>
      <c r="B145" s="41">
        <v>2</v>
      </c>
      <c r="C145" s="41">
        <v>3</v>
      </c>
      <c r="D145" s="41">
        <v>4</v>
      </c>
      <c r="E145" s="41">
        <v>5</v>
      </c>
      <c r="F145" s="41">
        <v>6</v>
      </c>
      <c r="G145" s="41">
        <v>7</v>
      </c>
      <c r="H145" s="41">
        <v>8</v>
      </c>
      <c r="I145" s="41">
        <v>9</v>
      </c>
      <c r="J145" s="41">
        <v>10</v>
      </c>
      <c r="K145" s="41">
        <v>11</v>
      </c>
      <c r="L145" s="41">
        <v>12</v>
      </c>
      <c r="M145" s="40">
        <v>13</v>
      </c>
      <c r="N145" s="40">
        <v>14</v>
      </c>
      <c r="O145" s="40">
        <v>15</v>
      </c>
    </row>
    <row r="146" spans="1:15" ht="64.5" customHeight="1">
      <c r="A146" s="38" t="s">
        <v>163</v>
      </c>
      <c r="B146" s="41" t="str">
        <f>B135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46" s="41" t="str">
        <f>C135</f>
        <v>На выезде</v>
      </c>
      <c r="D146" s="41"/>
      <c r="E146" s="41" t="str">
        <f>E135</f>
        <v>диагностические мероприятия</v>
      </c>
      <c r="F146" s="41"/>
      <c r="G146" s="41" t="s">
        <v>108</v>
      </c>
      <c r="H146" s="41" t="s">
        <v>99</v>
      </c>
      <c r="I146" s="41">
        <v>642</v>
      </c>
      <c r="J146" s="27">
        <f>РС!G21+РС!H21</f>
        <v>31750</v>
      </c>
      <c r="K146" s="27">
        <f>РС!I21+РС!J21</f>
        <v>31750</v>
      </c>
      <c r="L146" s="27">
        <f>РС!K21+РС!L21</f>
        <v>31750</v>
      </c>
      <c r="M146" s="40" t="s">
        <v>110</v>
      </c>
      <c r="N146" s="40" t="s">
        <v>110</v>
      </c>
      <c r="O146" s="40" t="s">
        <v>110</v>
      </c>
    </row>
    <row r="148" spans="1:12" ht="15">
      <c r="A148" t="s">
        <v>85</v>
      </c>
      <c r="L148" s="4"/>
    </row>
    <row r="150" ht="15">
      <c r="A150" t="s">
        <v>62</v>
      </c>
    </row>
    <row r="151" spans="1:15" ht="15">
      <c r="A151" s="61" t="s">
        <v>63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1:15" ht="15">
      <c r="A152" s="40" t="s">
        <v>64</v>
      </c>
      <c r="B152" s="40" t="s">
        <v>65</v>
      </c>
      <c r="C152" s="40" t="s">
        <v>66</v>
      </c>
      <c r="D152" s="40" t="s">
        <v>67</v>
      </c>
      <c r="E152" s="61" t="s">
        <v>68</v>
      </c>
      <c r="F152" s="61"/>
      <c r="G152" s="61"/>
      <c r="H152" s="61"/>
      <c r="I152" s="61"/>
      <c r="J152" s="61"/>
      <c r="K152" s="61"/>
      <c r="L152" s="61"/>
      <c r="M152" s="61"/>
      <c r="N152" s="61"/>
      <c r="O152" s="61"/>
    </row>
    <row r="153" spans="1:15" ht="15">
      <c r="A153" s="40">
        <v>1</v>
      </c>
      <c r="B153" s="40">
        <v>2</v>
      </c>
      <c r="C153" s="40">
        <v>3</v>
      </c>
      <c r="D153" s="40">
        <v>4</v>
      </c>
      <c r="E153" s="61">
        <v>5</v>
      </c>
      <c r="F153" s="61"/>
      <c r="G153" s="61"/>
      <c r="H153" s="61"/>
      <c r="I153" s="61"/>
      <c r="J153" s="61"/>
      <c r="K153" s="61"/>
      <c r="L153" s="61"/>
      <c r="M153" s="61"/>
      <c r="N153" s="61"/>
      <c r="O153" s="61"/>
    </row>
    <row r="154" spans="1:15" ht="15">
      <c r="A154" s="40" t="s">
        <v>110</v>
      </c>
      <c r="B154" s="40" t="s">
        <v>110</v>
      </c>
      <c r="C154" s="40" t="s">
        <v>110</v>
      </c>
      <c r="D154" s="40" t="s">
        <v>110</v>
      </c>
      <c r="E154" s="92" t="s">
        <v>110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4"/>
    </row>
    <row r="156" ht="15">
      <c r="A156" t="s">
        <v>69</v>
      </c>
    </row>
    <row r="157" ht="15">
      <c r="A157" t="s">
        <v>70</v>
      </c>
    </row>
    <row r="158" spans="1:15" ht="15">
      <c r="A158" s="18" t="s">
        <v>123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ht="15">
      <c r="A159" s="18" t="s">
        <v>124</v>
      </c>
    </row>
    <row r="160" ht="15">
      <c r="A160" s="18" t="s">
        <v>161</v>
      </c>
    </row>
    <row r="162" ht="15">
      <c r="A162" t="s">
        <v>71</v>
      </c>
    </row>
    <row r="163" spans="1:15" ht="15">
      <c r="A163" s="85" t="s">
        <v>72</v>
      </c>
      <c r="B163" s="85"/>
      <c r="C163" s="85"/>
      <c r="D163" s="85" t="s">
        <v>73</v>
      </c>
      <c r="E163" s="85"/>
      <c r="F163" s="85"/>
      <c r="G163" s="85"/>
      <c r="H163" s="85"/>
      <c r="I163" s="85"/>
      <c r="J163" s="85" t="s">
        <v>74</v>
      </c>
      <c r="K163" s="85"/>
      <c r="L163" s="85"/>
      <c r="M163" s="85"/>
      <c r="N163" s="85"/>
      <c r="O163" s="85"/>
    </row>
    <row r="164" spans="1:15" ht="15">
      <c r="A164" s="85">
        <v>1</v>
      </c>
      <c r="B164" s="85"/>
      <c r="C164" s="85"/>
      <c r="D164" s="85">
        <v>2</v>
      </c>
      <c r="E164" s="85"/>
      <c r="F164" s="85"/>
      <c r="G164" s="85"/>
      <c r="H164" s="85"/>
      <c r="I164" s="85"/>
      <c r="J164" s="85">
        <v>3</v>
      </c>
      <c r="K164" s="85"/>
      <c r="L164" s="85"/>
      <c r="M164" s="85"/>
      <c r="N164" s="85"/>
      <c r="O164" s="85"/>
    </row>
    <row r="165" spans="1:15" ht="15">
      <c r="A165" s="85" t="s">
        <v>138</v>
      </c>
      <c r="B165" s="85"/>
      <c r="C165" s="85"/>
      <c r="D165" s="85" t="s">
        <v>139</v>
      </c>
      <c r="E165" s="85"/>
      <c r="F165" s="85"/>
      <c r="G165" s="85"/>
      <c r="H165" s="85"/>
      <c r="I165" s="85"/>
      <c r="J165" s="86" t="s">
        <v>141</v>
      </c>
      <c r="K165" s="87"/>
      <c r="L165" s="87"/>
      <c r="M165" s="87"/>
      <c r="N165" s="87"/>
      <c r="O165" s="88"/>
    </row>
    <row r="166" spans="1:15" ht="15">
      <c r="A166" s="85" t="s">
        <v>140</v>
      </c>
      <c r="B166" s="85"/>
      <c r="C166" s="85"/>
      <c r="D166" s="85" t="s">
        <v>139</v>
      </c>
      <c r="E166" s="85"/>
      <c r="F166" s="85"/>
      <c r="G166" s="85"/>
      <c r="H166" s="85"/>
      <c r="I166" s="85"/>
      <c r="J166" s="89"/>
      <c r="K166" s="90"/>
      <c r="L166" s="90"/>
      <c r="M166" s="90"/>
      <c r="N166" s="90"/>
      <c r="O166" s="91"/>
    </row>
    <row r="168" spans="6:7" ht="18.75">
      <c r="F168" s="39" t="s">
        <v>87</v>
      </c>
      <c r="G168" s="20" t="s">
        <v>159</v>
      </c>
    </row>
    <row r="170" spans="1:15" ht="15">
      <c r="A170" t="s">
        <v>42</v>
      </c>
      <c r="C170" s="96" t="str">
        <f>РС!B27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170" s="96"/>
      <c r="E170" s="96"/>
      <c r="F170" s="96"/>
      <c r="G170" s="96"/>
      <c r="H170" s="96"/>
      <c r="I170" s="96"/>
      <c r="J170" s="96"/>
      <c r="K170" s="96"/>
      <c r="L170" s="96"/>
      <c r="M170" s="77" t="s">
        <v>86</v>
      </c>
      <c r="N170" s="77"/>
      <c r="O170" s="98" t="s">
        <v>155</v>
      </c>
    </row>
    <row r="171" spans="3:15" ht="15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77"/>
      <c r="N171" s="77"/>
      <c r="O171" s="99"/>
    </row>
    <row r="172" spans="1:15" ht="15">
      <c r="A172" t="s">
        <v>43</v>
      </c>
      <c r="C172" s="101" t="s">
        <v>82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77"/>
      <c r="N172" s="77"/>
      <c r="O172" s="100"/>
    </row>
    <row r="174" ht="15">
      <c r="A174" t="s">
        <v>44</v>
      </c>
    </row>
    <row r="175" ht="18.75">
      <c r="A175" t="s">
        <v>45</v>
      </c>
    </row>
    <row r="176" spans="1:15" ht="30" customHeight="1">
      <c r="A176" s="95" t="s">
        <v>46</v>
      </c>
      <c r="B176" s="95" t="s">
        <v>47</v>
      </c>
      <c r="C176" s="95"/>
      <c r="D176" s="95"/>
      <c r="E176" s="95" t="s">
        <v>48</v>
      </c>
      <c r="F176" s="95"/>
      <c r="G176" s="67" t="s">
        <v>49</v>
      </c>
      <c r="H176" s="68"/>
      <c r="I176" s="68"/>
      <c r="J176" s="68"/>
      <c r="K176" s="68"/>
      <c r="L176" s="69"/>
      <c r="M176" s="95" t="s">
        <v>50</v>
      </c>
      <c r="N176" s="95"/>
      <c r="O176" s="95"/>
    </row>
    <row r="177" spans="1:15" ht="15" customHeight="1">
      <c r="A177" s="95"/>
      <c r="B177" s="95"/>
      <c r="C177" s="95"/>
      <c r="D177" s="95"/>
      <c r="E177" s="95"/>
      <c r="F177" s="95"/>
      <c r="G177" s="102" t="s">
        <v>51</v>
      </c>
      <c r="H177" s="103"/>
      <c r="I177" s="103"/>
      <c r="J177" s="104"/>
      <c r="K177" s="95" t="s">
        <v>52</v>
      </c>
      <c r="L177" s="95"/>
      <c r="M177" s="41">
        <f>C13</f>
        <v>2016</v>
      </c>
      <c r="N177" s="41">
        <f>F13</f>
        <v>2017</v>
      </c>
      <c r="O177" s="41">
        <f>H13</f>
        <v>2018</v>
      </c>
    </row>
    <row r="178" spans="1:15" ht="15" customHeight="1">
      <c r="A178" s="95"/>
      <c r="B178" s="95"/>
      <c r="C178" s="95"/>
      <c r="D178" s="95"/>
      <c r="E178" s="95"/>
      <c r="F178" s="95"/>
      <c r="G178" s="105"/>
      <c r="H178" s="96"/>
      <c r="I178" s="96"/>
      <c r="J178" s="106"/>
      <c r="K178" s="95"/>
      <c r="L178" s="95"/>
      <c r="M178" s="95" t="s">
        <v>53</v>
      </c>
      <c r="N178" s="95" t="s">
        <v>54</v>
      </c>
      <c r="O178" s="95" t="s">
        <v>55</v>
      </c>
    </row>
    <row r="179" spans="1:15" ht="15">
      <c r="A179" s="95"/>
      <c r="B179" s="95" t="s">
        <v>57</v>
      </c>
      <c r="C179" s="95" t="s">
        <v>57</v>
      </c>
      <c r="D179" s="95" t="s">
        <v>57</v>
      </c>
      <c r="E179" s="95" t="s">
        <v>57</v>
      </c>
      <c r="F179" s="95" t="s">
        <v>57</v>
      </c>
      <c r="G179" s="105"/>
      <c r="H179" s="96"/>
      <c r="I179" s="96"/>
      <c r="J179" s="106"/>
      <c r="K179" s="95" t="s">
        <v>68</v>
      </c>
      <c r="L179" s="95" t="s">
        <v>56</v>
      </c>
      <c r="M179" s="95"/>
      <c r="N179" s="95"/>
      <c r="O179" s="95"/>
    </row>
    <row r="180" spans="1:15" ht="15" customHeight="1">
      <c r="A180" s="95"/>
      <c r="B180" s="95"/>
      <c r="C180" s="95"/>
      <c r="D180" s="95"/>
      <c r="E180" s="95"/>
      <c r="F180" s="95"/>
      <c r="G180" s="107"/>
      <c r="H180" s="97"/>
      <c r="I180" s="97"/>
      <c r="J180" s="108"/>
      <c r="K180" s="95"/>
      <c r="L180" s="95"/>
      <c r="M180" s="95"/>
      <c r="N180" s="95"/>
      <c r="O180" s="95"/>
    </row>
    <row r="181" spans="1:15" ht="15">
      <c r="A181" s="41">
        <v>1</v>
      </c>
      <c r="B181" s="41">
        <v>2</v>
      </c>
      <c r="C181" s="41">
        <v>3</v>
      </c>
      <c r="D181" s="41">
        <v>4</v>
      </c>
      <c r="E181" s="41">
        <v>5</v>
      </c>
      <c r="F181" s="41">
        <v>6</v>
      </c>
      <c r="G181" s="67">
        <v>7</v>
      </c>
      <c r="H181" s="68"/>
      <c r="I181" s="68"/>
      <c r="J181" s="69"/>
      <c r="K181" s="41">
        <v>8</v>
      </c>
      <c r="L181" s="41">
        <v>9</v>
      </c>
      <c r="M181" s="41">
        <v>10</v>
      </c>
      <c r="N181" s="41">
        <v>11</v>
      </c>
      <c r="O181" s="41">
        <v>12</v>
      </c>
    </row>
    <row r="182" spans="1:15" ht="75" customHeight="1">
      <c r="A182" s="48" t="s">
        <v>164</v>
      </c>
      <c r="B182" s="8" t="str">
        <f>РС!C27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182" s="8" t="str">
        <f>РС!D27</f>
        <v>Стационар</v>
      </c>
      <c r="D182" s="8"/>
      <c r="E182" s="8" t="str">
        <f>РС!E27</f>
        <v>лабораторные исследования</v>
      </c>
      <c r="F182" s="8"/>
      <c r="G182" s="67" t="s">
        <v>103</v>
      </c>
      <c r="H182" s="68"/>
      <c r="I182" s="68"/>
      <c r="J182" s="69"/>
      <c r="K182" s="8" t="s">
        <v>104</v>
      </c>
      <c r="L182" s="8">
        <v>356</v>
      </c>
      <c r="M182" s="8" t="s">
        <v>144</v>
      </c>
      <c r="N182" s="8" t="s">
        <v>144</v>
      </c>
      <c r="O182" s="8" t="s">
        <v>144</v>
      </c>
    </row>
    <row r="184" spans="1:12" ht="15">
      <c r="A184" t="s">
        <v>84</v>
      </c>
      <c r="L184" s="4"/>
    </row>
    <row r="186" ht="15">
      <c r="A186" t="s">
        <v>58</v>
      </c>
    </row>
    <row r="187" spans="1:15" ht="30" customHeight="1">
      <c r="A187" s="95" t="s">
        <v>46</v>
      </c>
      <c r="B187" s="95" t="s">
        <v>47</v>
      </c>
      <c r="C187" s="95"/>
      <c r="D187" s="95"/>
      <c r="E187" s="95" t="s">
        <v>48</v>
      </c>
      <c r="F187" s="95"/>
      <c r="G187" s="95" t="s">
        <v>59</v>
      </c>
      <c r="H187" s="95"/>
      <c r="I187" s="95"/>
      <c r="J187" s="95" t="s">
        <v>60</v>
      </c>
      <c r="K187" s="95"/>
      <c r="L187" s="95"/>
      <c r="M187" s="95" t="s">
        <v>61</v>
      </c>
      <c r="N187" s="61"/>
      <c r="O187" s="61"/>
    </row>
    <row r="188" spans="1:15" ht="15">
      <c r="A188" s="95"/>
      <c r="B188" s="95"/>
      <c r="C188" s="95"/>
      <c r="D188" s="95"/>
      <c r="E188" s="95"/>
      <c r="F188" s="95"/>
      <c r="G188" s="95" t="s">
        <v>51</v>
      </c>
      <c r="H188" s="95" t="s">
        <v>52</v>
      </c>
      <c r="I188" s="95"/>
      <c r="J188" s="8">
        <f>M177</f>
        <v>2016</v>
      </c>
      <c r="K188" s="8">
        <f>N177</f>
        <v>2017</v>
      </c>
      <c r="L188" s="8">
        <f>O177</f>
        <v>2018</v>
      </c>
      <c r="M188" s="3">
        <f>J188</f>
        <v>2016</v>
      </c>
      <c r="N188" s="3">
        <f>K188</f>
        <v>2017</v>
      </c>
      <c r="O188" s="3">
        <f>L188</f>
        <v>2018</v>
      </c>
    </row>
    <row r="189" spans="1:15" ht="15">
      <c r="A189" s="95"/>
      <c r="B189" s="95"/>
      <c r="C189" s="95"/>
      <c r="D189" s="95"/>
      <c r="E189" s="95"/>
      <c r="F189" s="95"/>
      <c r="G189" s="95"/>
      <c r="H189" s="95"/>
      <c r="I189" s="95"/>
      <c r="J189" s="95" t="s">
        <v>53</v>
      </c>
      <c r="K189" s="95" t="s">
        <v>54</v>
      </c>
      <c r="L189" s="95" t="s">
        <v>55</v>
      </c>
      <c r="M189" s="95" t="str">
        <f>J189</f>
        <v>(очередной финансовыйгод)</v>
      </c>
      <c r="N189" s="95" t="str">
        <f>K189</f>
        <v>(1-й год планового периода)</v>
      </c>
      <c r="O189" s="95" t="str">
        <f>L189</f>
        <v>(2-й год планового периода)</v>
      </c>
    </row>
    <row r="190" spans="1:15" ht="15">
      <c r="A190" s="95"/>
      <c r="B190" s="95" t="s">
        <v>57</v>
      </c>
      <c r="C190" s="95" t="s">
        <v>57</v>
      </c>
      <c r="D190" s="95" t="s">
        <v>57</v>
      </c>
      <c r="E190" s="95" t="s">
        <v>57</v>
      </c>
      <c r="F190" s="95" t="s">
        <v>57</v>
      </c>
      <c r="G190" s="95"/>
      <c r="H190" s="95" t="s">
        <v>68</v>
      </c>
      <c r="I190" s="95" t="s">
        <v>56</v>
      </c>
      <c r="J190" s="95"/>
      <c r="K190" s="95"/>
      <c r="L190" s="95"/>
      <c r="M190" s="95"/>
      <c r="N190" s="95"/>
      <c r="O190" s="95"/>
    </row>
    <row r="191" spans="1:15" ht="1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1:15" ht="15">
      <c r="A192" s="8">
        <v>1</v>
      </c>
      <c r="B192" s="8">
        <v>2</v>
      </c>
      <c r="C192" s="8">
        <v>3</v>
      </c>
      <c r="D192" s="8">
        <v>4</v>
      </c>
      <c r="E192" s="8">
        <v>5</v>
      </c>
      <c r="F192" s="8">
        <v>6</v>
      </c>
      <c r="G192" s="8">
        <v>7</v>
      </c>
      <c r="H192" s="8">
        <v>8</v>
      </c>
      <c r="I192" s="8">
        <v>9</v>
      </c>
      <c r="J192" s="8">
        <v>10</v>
      </c>
      <c r="K192" s="8">
        <v>11</v>
      </c>
      <c r="L192" s="8">
        <v>12</v>
      </c>
      <c r="M192" s="3">
        <v>13</v>
      </c>
      <c r="N192" s="3">
        <v>14</v>
      </c>
      <c r="O192" s="3">
        <v>15</v>
      </c>
    </row>
    <row r="193" spans="1:15" ht="75" customHeight="1">
      <c r="A193" s="38" t="s">
        <v>164</v>
      </c>
      <c r="B193" s="8" t="str">
        <f>B182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193" s="8" t="str">
        <f>C182</f>
        <v>Стационар</v>
      </c>
      <c r="D193" s="8"/>
      <c r="E193" s="8" t="str">
        <f>E182</f>
        <v>лабораторные исследования</v>
      </c>
      <c r="F193" s="8"/>
      <c r="G193" s="8" t="s">
        <v>109</v>
      </c>
      <c r="H193" s="8" t="s">
        <v>99</v>
      </c>
      <c r="I193" s="8">
        <v>642</v>
      </c>
      <c r="J193" s="27">
        <f>РС!G27+РС!H27</f>
        <v>39970</v>
      </c>
      <c r="K193" s="27">
        <f>РС!I27+РС!J27</f>
        <v>39970</v>
      </c>
      <c r="L193" s="27">
        <f>РС!K27+РС!L27</f>
        <v>39970</v>
      </c>
      <c r="M193" s="3" t="s">
        <v>110</v>
      </c>
      <c r="N193" s="3" t="s">
        <v>110</v>
      </c>
      <c r="O193" s="3" t="s">
        <v>110</v>
      </c>
    </row>
    <row r="195" spans="1:12" ht="15">
      <c r="A195" t="s">
        <v>85</v>
      </c>
      <c r="L195" s="4"/>
    </row>
    <row r="197" ht="15">
      <c r="A197" t="s">
        <v>62</v>
      </c>
    </row>
    <row r="198" spans="1:15" ht="15">
      <c r="A198" s="61" t="s">
        <v>63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</row>
    <row r="199" spans="1:15" ht="15">
      <c r="A199" s="3" t="s">
        <v>64</v>
      </c>
      <c r="B199" s="3" t="s">
        <v>65</v>
      </c>
      <c r="C199" s="3" t="s">
        <v>66</v>
      </c>
      <c r="D199" s="3" t="s">
        <v>67</v>
      </c>
      <c r="E199" s="61" t="s">
        <v>68</v>
      </c>
      <c r="F199" s="61"/>
      <c r="G199" s="61"/>
      <c r="H199" s="61"/>
      <c r="I199" s="61"/>
      <c r="J199" s="61"/>
      <c r="K199" s="61"/>
      <c r="L199" s="61"/>
      <c r="M199" s="61"/>
      <c r="N199" s="61"/>
      <c r="O199" s="61"/>
    </row>
    <row r="200" spans="1:15" ht="15">
      <c r="A200" s="3">
        <v>1</v>
      </c>
      <c r="B200" s="3">
        <v>2</v>
      </c>
      <c r="C200" s="3">
        <v>3</v>
      </c>
      <c r="D200" s="3">
        <v>4</v>
      </c>
      <c r="E200" s="61">
        <v>5</v>
      </c>
      <c r="F200" s="61"/>
      <c r="G200" s="61"/>
      <c r="H200" s="61"/>
      <c r="I200" s="61"/>
      <c r="J200" s="61"/>
      <c r="K200" s="61"/>
      <c r="L200" s="61"/>
      <c r="M200" s="61"/>
      <c r="N200" s="61"/>
      <c r="O200" s="61"/>
    </row>
    <row r="201" spans="1:15" ht="15">
      <c r="A201" s="3" t="s">
        <v>110</v>
      </c>
      <c r="B201" s="3" t="s">
        <v>110</v>
      </c>
      <c r="C201" s="3" t="s">
        <v>110</v>
      </c>
      <c r="D201" s="3" t="s">
        <v>110</v>
      </c>
      <c r="E201" s="92" t="s">
        <v>110</v>
      </c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3" ht="15">
      <c r="A203" t="s">
        <v>69</v>
      </c>
    </row>
    <row r="204" ht="15">
      <c r="A204" t="s">
        <v>70</v>
      </c>
    </row>
    <row r="205" spans="1:15" ht="15">
      <c r="A205" s="18" t="s">
        <v>123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ht="15">
      <c r="A206" s="18" t="s">
        <v>124</v>
      </c>
    </row>
    <row r="207" ht="15">
      <c r="A207" s="18" t="s">
        <v>161</v>
      </c>
    </row>
    <row r="209" ht="15">
      <c r="A209" t="s">
        <v>71</v>
      </c>
    </row>
    <row r="210" spans="1:15" ht="15">
      <c r="A210" s="85" t="s">
        <v>72</v>
      </c>
      <c r="B210" s="85"/>
      <c r="C210" s="85"/>
      <c r="D210" s="85" t="s">
        <v>73</v>
      </c>
      <c r="E210" s="85"/>
      <c r="F210" s="85"/>
      <c r="G210" s="85"/>
      <c r="H210" s="85"/>
      <c r="I210" s="85"/>
      <c r="J210" s="85" t="s">
        <v>74</v>
      </c>
      <c r="K210" s="85"/>
      <c r="L210" s="85"/>
      <c r="M210" s="85"/>
      <c r="N210" s="85"/>
      <c r="O210" s="85"/>
    </row>
    <row r="211" spans="1:15" ht="15">
      <c r="A211" s="85">
        <v>1</v>
      </c>
      <c r="B211" s="85"/>
      <c r="C211" s="85"/>
      <c r="D211" s="85">
        <v>2</v>
      </c>
      <c r="E211" s="85"/>
      <c r="F211" s="85"/>
      <c r="G211" s="85"/>
      <c r="H211" s="85"/>
      <c r="I211" s="85"/>
      <c r="J211" s="85">
        <v>3</v>
      </c>
      <c r="K211" s="85"/>
      <c r="L211" s="85"/>
      <c r="M211" s="85"/>
      <c r="N211" s="85"/>
      <c r="O211" s="85"/>
    </row>
    <row r="212" spans="1:15" ht="15">
      <c r="A212" s="85" t="s">
        <v>138</v>
      </c>
      <c r="B212" s="85"/>
      <c r="C212" s="85"/>
      <c r="D212" s="85" t="s">
        <v>139</v>
      </c>
      <c r="E212" s="85"/>
      <c r="F212" s="85"/>
      <c r="G212" s="85"/>
      <c r="H212" s="85"/>
      <c r="I212" s="85"/>
      <c r="J212" s="86" t="s">
        <v>141</v>
      </c>
      <c r="K212" s="87"/>
      <c r="L212" s="87"/>
      <c r="M212" s="87"/>
      <c r="N212" s="87"/>
      <c r="O212" s="88"/>
    </row>
    <row r="213" spans="1:15" ht="15">
      <c r="A213" s="85" t="s">
        <v>140</v>
      </c>
      <c r="B213" s="85"/>
      <c r="C213" s="85"/>
      <c r="D213" s="85" t="s">
        <v>139</v>
      </c>
      <c r="E213" s="85"/>
      <c r="F213" s="85"/>
      <c r="G213" s="85"/>
      <c r="H213" s="85"/>
      <c r="I213" s="85"/>
      <c r="J213" s="89"/>
      <c r="K213" s="90"/>
      <c r="L213" s="90"/>
      <c r="M213" s="90"/>
      <c r="N213" s="90"/>
      <c r="O213" s="91"/>
    </row>
    <row r="215" spans="6:7" ht="18.75">
      <c r="F215" s="44" t="s">
        <v>87</v>
      </c>
      <c r="G215" s="20" t="s">
        <v>160</v>
      </c>
    </row>
    <row r="217" spans="1:15" ht="15">
      <c r="A217" t="s">
        <v>42</v>
      </c>
      <c r="C217" s="96" t="str">
        <f>РС!B32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77" t="s">
        <v>86</v>
      </c>
      <c r="N217" s="77"/>
      <c r="O217" s="98" t="s">
        <v>172</v>
      </c>
    </row>
    <row r="218" spans="3:15" ht="15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77"/>
      <c r="N218" s="77"/>
      <c r="O218" s="99"/>
    </row>
    <row r="219" spans="1:15" ht="15">
      <c r="A219" t="s">
        <v>43</v>
      </c>
      <c r="C219" s="101" t="s">
        <v>82</v>
      </c>
      <c r="D219" s="101"/>
      <c r="E219" s="101"/>
      <c r="F219" s="101"/>
      <c r="G219" s="101"/>
      <c r="H219" s="101"/>
      <c r="I219" s="101"/>
      <c r="J219" s="101"/>
      <c r="K219" s="101"/>
      <c r="L219" s="101"/>
      <c r="M219" s="77"/>
      <c r="N219" s="77"/>
      <c r="O219" s="100"/>
    </row>
    <row r="221" ht="15">
      <c r="A221" t="s">
        <v>44</v>
      </c>
    </row>
    <row r="222" ht="18.75">
      <c r="A222" t="s">
        <v>45</v>
      </c>
    </row>
    <row r="223" spans="1:15" ht="30" customHeight="1">
      <c r="A223" s="95" t="s">
        <v>46</v>
      </c>
      <c r="B223" s="95" t="s">
        <v>47</v>
      </c>
      <c r="C223" s="95"/>
      <c r="D223" s="95"/>
      <c r="E223" s="95" t="s">
        <v>48</v>
      </c>
      <c r="F223" s="95"/>
      <c r="G223" s="67" t="s">
        <v>49</v>
      </c>
      <c r="H223" s="68"/>
      <c r="I223" s="68"/>
      <c r="J223" s="68"/>
      <c r="K223" s="68"/>
      <c r="L223" s="69"/>
      <c r="M223" s="95" t="s">
        <v>50</v>
      </c>
      <c r="N223" s="95"/>
      <c r="O223" s="95"/>
    </row>
    <row r="224" spans="1:15" ht="15" customHeight="1">
      <c r="A224" s="95"/>
      <c r="B224" s="95"/>
      <c r="C224" s="95"/>
      <c r="D224" s="95"/>
      <c r="E224" s="95"/>
      <c r="F224" s="95"/>
      <c r="G224" s="102" t="s">
        <v>51</v>
      </c>
      <c r="H224" s="103"/>
      <c r="I224" s="103"/>
      <c r="J224" s="104"/>
      <c r="K224" s="95" t="s">
        <v>52</v>
      </c>
      <c r="L224" s="95"/>
      <c r="M224" s="45">
        <f>C13</f>
        <v>2016</v>
      </c>
      <c r="N224" s="45">
        <f>F13</f>
        <v>2017</v>
      </c>
      <c r="O224" s="45">
        <f>H13</f>
        <v>2018</v>
      </c>
    </row>
    <row r="225" spans="1:15" ht="15" customHeight="1">
      <c r="A225" s="95"/>
      <c r="B225" s="95"/>
      <c r="C225" s="95"/>
      <c r="D225" s="95"/>
      <c r="E225" s="95"/>
      <c r="F225" s="95"/>
      <c r="G225" s="105"/>
      <c r="H225" s="96"/>
      <c r="I225" s="96"/>
      <c r="J225" s="106"/>
      <c r="K225" s="95"/>
      <c r="L225" s="95"/>
      <c r="M225" s="95" t="s">
        <v>53</v>
      </c>
      <c r="N225" s="95" t="s">
        <v>54</v>
      </c>
      <c r="O225" s="95" t="s">
        <v>55</v>
      </c>
    </row>
    <row r="226" spans="1:15" ht="15">
      <c r="A226" s="95"/>
      <c r="B226" s="95" t="s">
        <v>57</v>
      </c>
      <c r="C226" s="95" t="s">
        <v>57</v>
      </c>
      <c r="D226" s="95" t="s">
        <v>57</v>
      </c>
      <c r="E226" s="95" t="s">
        <v>57</v>
      </c>
      <c r="F226" s="95" t="s">
        <v>57</v>
      </c>
      <c r="G226" s="105"/>
      <c r="H226" s="96"/>
      <c r="I226" s="96"/>
      <c r="J226" s="106"/>
      <c r="K226" s="95" t="s">
        <v>68</v>
      </c>
      <c r="L226" s="95" t="s">
        <v>56</v>
      </c>
      <c r="M226" s="95"/>
      <c r="N226" s="95"/>
      <c r="O226" s="95"/>
    </row>
    <row r="227" spans="1:15" ht="15" customHeight="1">
      <c r="A227" s="95"/>
      <c r="B227" s="95"/>
      <c r="C227" s="95"/>
      <c r="D227" s="95"/>
      <c r="E227" s="95"/>
      <c r="F227" s="95"/>
      <c r="G227" s="107"/>
      <c r="H227" s="97"/>
      <c r="I227" s="97"/>
      <c r="J227" s="108"/>
      <c r="K227" s="95"/>
      <c r="L227" s="95"/>
      <c r="M227" s="95"/>
      <c r="N227" s="95"/>
      <c r="O227" s="95"/>
    </row>
    <row r="228" spans="1:15" ht="15">
      <c r="A228" s="45">
        <v>1</v>
      </c>
      <c r="B228" s="45">
        <v>2</v>
      </c>
      <c r="C228" s="45">
        <v>3</v>
      </c>
      <c r="D228" s="45">
        <v>4</v>
      </c>
      <c r="E228" s="45">
        <v>5</v>
      </c>
      <c r="F228" s="45">
        <v>6</v>
      </c>
      <c r="G228" s="67">
        <v>7</v>
      </c>
      <c r="H228" s="68"/>
      <c r="I228" s="68"/>
      <c r="J228" s="69"/>
      <c r="K228" s="45">
        <v>8</v>
      </c>
      <c r="L228" s="45">
        <v>9</v>
      </c>
      <c r="M228" s="45">
        <v>10</v>
      </c>
      <c r="N228" s="45">
        <v>11</v>
      </c>
      <c r="O228" s="45">
        <v>12</v>
      </c>
    </row>
    <row r="229" spans="1:15" ht="75" customHeight="1">
      <c r="A229" s="48" t="s">
        <v>174</v>
      </c>
      <c r="B229" s="45" t="str">
        <f>РС!C32</f>
        <v>Проведение ветеринарно-санитарных мероприятий</v>
      </c>
      <c r="C229" s="45" t="str">
        <f>РС!D32</f>
        <v>На выезде</v>
      </c>
      <c r="D229" s="45"/>
      <c r="E229" s="45" t="str">
        <f>РС!E32</f>
        <v>проведение мероприятий</v>
      </c>
      <c r="F229" s="45"/>
      <c r="G229" s="67" t="s">
        <v>110</v>
      </c>
      <c r="H229" s="68"/>
      <c r="I229" s="68"/>
      <c r="J229" s="69"/>
      <c r="K229" s="45" t="s">
        <v>110</v>
      </c>
      <c r="L229" s="45" t="s">
        <v>110</v>
      </c>
      <c r="M229" s="45" t="s">
        <v>110</v>
      </c>
      <c r="N229" s="45" t="s">
        <v>110</v>
      </c>
      <c r="O229" s="45" t="s">
        <v>110</v>
      </c>
    </row>
    <row r="231" spans="1:12" ht="15">
      <c r="A231" t="s">
        <v>84</v>
      </c>
      <c r="L231" s="4"/>
    </row>
    <row r="233" ht="15">
      <c r="A233" t="s">
        <v>58</v>
      </c>
    </row>
    <row r="234" spans="1:15" ht="30" customHeight="1">
      <c r="A234" s="95" t="s">
        <v>46</v>
      </c>
      <c r="B234" s="95" t="s">
        <v>47</v>
      </c>
      <c r="C234" s="95"/>
      <c r="D234" s="95"/>
      <c r="E234" s="95" t="s">
        <v>48</v>
      </c>
      <c r="F234" s="95"/>
      <c r="G234" s="95" t="s">
        <v>59</v>
      </c>
      <c r="H234" s="95"/>
      <c r="I234" s="95"/>
      <c r="J234" s="95" t="s">
        <v>60</v>
      </c>
      <c r="K234" s="95"/>
      <c r="L234" s="95"/>
      <c r="M234" s="95" t="s">
        <v>61</v>
      </c>
      <c r="N234" s="61"/>
      <c r="O234" s="61"/>
    </row>
    <row r="235" spans="1:15" ht="15">
      <c r="A235" s="95"/>
      <c r="B235" s="95"/>
      <c r="C235" s="95"/>
      <c r="D235" s="95"/>
      <c r="E235" s="95"/>
      <c r="F235" s="95"/>
      <c r="G235" s="95" t="s">
        <v>51</v>
      </c>
      <c r="H235" s="95" t="s">
        <v>52</v>
      </c>
      <c r="I235" s="95"/>
      <c r="J235" s="45">
        <f>M224</f>
        <v>2016</v>
      </c>
      <c r="K235" s="45">
        <f>N224</f>
        <v>2017</v>
      </c>
      <c r="L235" s="45">
        <f>O224</f>
        <v>2018</v>
      </c>
      <c r="M235" s="43">
        <f>J235</f>
        <v>2016</v>
      </c>
      <c r="N235" s="43">
        <f>K235</f>
        <v>2017</v>
      </c>
      <c r="O235" s="43">
        <f>L235</f>
        <v>2018</v>
      </c>
    </row>
    <row r="236" spans="1:15" ht="15">
      <c r="A236" s="95"/>
      <c r="B236" s="95"/>
      <c r="C236" s="95"/>
      <c r="D236" s="95"/>
      <c r="E236" s="95"/>
      <c r="F236" s="95"/>
      <c r="G236" s="95"/>
      <c r="H236" s="95"/>
      <c r="I236" s="95"/>
      <c r="J236" s="95" t="s">
        <v>53</v>
      </c>
      <c r="K236" s="95" t="s">
        <v>54</v>
      </c>
      <c r="L236" s="95" t="s">
        <v>55</v>
      </c>
      <c r="M236" s="95" t="str">
        <f>J236</f>
        <v>(очередной финансовыйгод)</v>
      </c>
      <c r="N236" s="95" t="str">
        <f>K236</f>
        <v>(1-й год планового периода)</v>
      </c>
      <c r="O236" s="95" t="str">
        <f>L236</f>
        <v>(2-й год планового периода)</v>
      </c>
    </row>
    <row r="237" spans="1:15" ht="15">
      <c r="A237" s="95"/>
      <c r="B237" s="95" t="s">
        <v>57</v>
      </c>
      <c r="C237" s="95" t="s">
        <v>57</v>
      </c>
      <c r="D237" s="95" t="s">
        <v>57</v>
      </c>
      <c r="E237" s="95" t="s">
        <v>57</v>
      </c>
      <c r="F237" s="95" t="s">
        <v>57</v>
      </c>
      <c r="G237" s="95"/>
      <c r="H237" s="95" t="s">
        <v>68</v>
      </c>
      <c r="I237" s="95" t="s">
        <v>56</v>
      </c>
      <c r="J237" s="95"/>
      <c r="K237" s="95"/>
      <c r="L237" s="95"/>
      <c r="M237" s="95"/>
      <c r="N237" s="95"/>
      <c r="O237" s="95"/>
    </row>
    <row r="238" spans="1:15" ht="1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1:15" ht="15">
      <c r="A239" s="45">
        <v>1</v>
      </c>
      <c r="B239" s="45">
        <v>2</v>
      </c>
      <c r="C239" s="45">
        <v>3</v>
      </c>
      <c r="D239" s="45">
        <v>4</v>
      </c>
      <c r="E239" s="45">
        <v>5</v>
      </c>
      <c r="F239" s="45">
        <v>6</v>
      </c>
      <c r="G239" s="45">
        <v>7</v>
      </c>
      <c r="H239" s="45">
        <v>8</v>
      </c>
      <c r="I239" s="45">
        <v>9</v>
      </c>
      <c r="J239" s="45">
        <v>10</v>
      </c>
      <c r="K239" s="45">
        <v>11</v>
      </c>
      <c r="L239" s="45">
        <v>12</v>
      </c>
      <c r="M239" s="43">
        <v>13</v>
      </c>
      <c r="N239" s="43">
        <v>14</v>
      </c>
      <c r="O239" s="43">
        <v>15</v>
      </c>
    </row>
    <row r="240" spans="1:15" ht="75" customHeight="1">
      <c r="A240" s="38" t="s">
        <v>175</v>
      </c>
      <c r="B240" s="45" t="str">
        <f>B229</f>
        <v>Проведение ветеринарно-санитарных мероприятий</v>
      </c>
      <c r="C240" s="45" t="str">
        <f>C229</f>
        <v>На выезде</v>
      </c>
      <c r="D240" s="45"/>
      <c r="E240" s="45" t="str">
        <f>E229</f>
        <v>проведение мероприятий</v>
      </c>
      <c r="F240" s="45"/>
      <c r="G240" s="45" t="s">
        <v>169</v>
      </c>
      <c r="H240" s="45" t="s">
        <v>170</v>
      </c>
      <c r="I240" s="56" t="s">
        <v>171</v>
      </c>
      <c r="J240" s="27">
        <f>(РС!G32+РС!H32)*1000</f>
        <v>11719</v>
      </c>
      <c r="K240" s="27">
        <f>(РС!I32+РС!J32)*1000</f>
        <v>0</v>
      </c>
      <c r="L240" s="27">
        <f>(РС!K32+РС!L32)*1000</f>
        <v>0</v>
      </c>
      <c r="M240" s="43" t="s">
        <v>110</v>
      </c>
      <c r="N240" s="43" t="s">
        <v>110</v>
      </c>
      <c r="O240" s="43" t="s">
        <v>110</v>
      </c>
    </row>
    <row r="242" spans="1:12" ht="15">
      <c r="A242" t="s">
        <v>85</v>
      </c>
      <c r="L242" s="4"/>
    </row>
    <row r="244" ht="15">
      <c r="A244" t="s">
        <v>62</v>
      </c>
    </row>
    <row r="245" spans="1:15" ht="15">
      <c r="A245" s="61" t="s">
        <v>63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</row>
    <row r="246" spans="1:15" ht="15">
      <c r="A246" s="43" t="s">
        <v>64</v>
      </c>
      <c r="B246" s="43" t="s">
        <v>65</v>
      </c>
      <c r="C246" s="43" t="s">
        <v>66</v>
      </c>
      <c r="D246" s="43" t="s">
        <v>67</v>
      </c>
      <c r="E246" s="61" t="s">
        <v>68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1"/>
    </row>
    <row r="247" spans="1:15" ht="15">
      <c r="A247" s="43">
        <v>1</v>
      </c>
      <c r="B247" s="43">
        <v>2</v>
      </c>
      <c r="C247" s="43">
        <v>3</v>
      </c>
      <c r="D247" s="43">
        <v>4</v>
      </c>
      <c r="E247" s="61">
        <v>5</v>
      </c>
      <c r="F247" s="61"/>
      <c r="G247" s="61"/>
      <c r="H247" s="61"/>
      <c r="I247" s="61"/>
      <c r="J247" s="61"/>
      <c r="K247" s="61"/>
      <c r="L247" s="61"/>
      <c r="M247" s="61"/>
      <c r="N247" s="61"/>
      <c r="O247" s="61"/>
    </row>
    <row r="248" spans="1:15" ht="15">
      <c r="A248" s="43" t="s">
        <v>110</v>
      </c>
      <c r="B248" s="43" t="s">
        <v>110</v>
      </c>
      <c r="C248" s="43" t="s">
        <v>110</v>
      </c>
      <c r="D248" s="43" t="s">
        <v>110</v>
      </c>
      <c r="E248" s="92" t="s">
        <v>110</v>
      </c>
      <c r="F248" s="93"/>
      <c r="G248" s="93"/>
      <c r="H248" s="93"/>
      <c r="I248" s="93"/>
      <c r="J248" s="93"/>
      <c r="K248" s="93"/>
      <c r="L248" s="93"/>
      <c r="M248" s="93"/>
      <c r="N248" s="93"/>
      <c r="O248" s="94"/>
    </row>
    <row r="250" ht="15">
      <c r="A250" t="s">
        <v>69</v>
      </c>
    </row>
    <row r="251" ht="15">
      <c r="A251" t="s">
        <v>70</v>
      </c>
    </row>
    <row r="252" spans="1:15" ht="15">
      <c r="A252" s="18" t="s">
        <v>123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ht="15">
      <c r="A253" s="18" t="s">
        <v>124</v>
      </c>
    </row>
    <row r="254" ht="15">
      <c r="A254" s="18" t="s">
        <v>161</v>
      </c>
    </row>
    <row r="256" ht="15">
      <c r="A256" t="s">
        <v>71</v>
      </c>
    </row>
    <row r="257" spans="1:15" ht="15">
      <c r="A257" s="85" t="s">
        <v>72</v>
      </c>
      <c r="B257" s="85"/>
      <c r="C257" s="85"/>
      <c r="D257" s="85" t="s">
        <v>73</v>
      </c>
      <c r="E257" s="85"/>
      <c r="F257" s="85"/>
      <c r="G257" s="85"/>
      <c r="H257" s="85"/>
      <c r="I257" s="85"/>
      <c r="J257" s="85" t="s">
        <v>74</v>
      </c>
      <c r="K257" s="85"/>
      <c r="L257" s="85"/>
      <c r="M257" s="85"/>
      <c r="N257" s="85"/>
      <c r="O257" s="85"/>
    </row>
    <row r="258" spans="1:15" ht="15">
      <c r="A258" s="85">
        <v>1</v>
      </c>
      <c r="B258" s="85"/>
      <c r="C258" s="85"/>
      <c r="D258" s="85">
        <v>2</v>
      </c>
      <c r="E258" s="85"/>
      <c r="F258" s="85"/>
      <c r="G258" s="85"/>
      <c r="H258" s="85"/>
      <c r="I258" s="85"/>
      <c r="J258" s="85">
        <v>3</v>
      </c>
      <c r="K258" s="85"/>
      <c r="L258" s="85"/>
      <c r="M258" s="85"/>
      <c r="N258" s="85"/>
      <c r="O258" s="85"/>
    </row>
    <row r="259" spans="1:15" ht="15">
      <c r="A259" s="85" t="s">
        <v>138</v>
      </c>
      <c r="B259" s="85"/>
      <c r="C259" s="85"/>
      <c r="D259" s="85" t="s">
        <v>139</v>
      </c>
      <c r="E259" s="85"/>
      <c r="F259" s="85"/>
      <c r="G259" s="85"/>
      <c r="H259" s="85"/>
      <c r="I259" s="85"/>
      <c r="J259" s="86" t="s">
        <v>141</v>
      </c>
      <c r="K259" s="87"/>
      <c r="L259" s="87"/>
      <c r="M259" s="87"/>
      <c r="N259" s="87"/>
      <c r="O259" s="88"/>
    </row>
    <row r="260" spans="1:15" ht="15">
      <c r="A260" s="85" t="s">
        <v>140</v>
      </c>
      <c r="B260" s="85"/>
      <c r="C260" s="85"/>
      <c r="D260" s="85" t="s">
        <v>139</v>
      </c>
      <c r="E260" s="85"/>
      <c r="F260" s="85"/>
      <c r="G260" s="85"/>
      <c r="H260" s="85"/>
      <c r="I260" s="85"/>
      <c r="J260" s="89"/>
      <c r="K260" s="90"/>
      <c r="L260" s="90"/>
      <c r="M260" s="90"/>
      <c r="N260" s="90"/>
      <c r="O260" s="91"/>
    </row>
    <row r="261" spans="1:15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6:7" ht="18.75">
      <c r="F262" s="19" t="s">
        <v>87</v>
      </c>
      <c r="G262" s="20" t="s">
        <v>173</v>
      </c>
    </row>
    <row r="264" spans="1:15" ht="15" customHeight="1">
      <c r="A264" t="s">
        <v>42</v>
      </c>
      <c r="C264" s="96" t="str">
        <f>РС!B37</f>
        <v>Проведение мероприятий по защите населения от болезней общих для человека и животных и пищевых отравлений</v>
      </c>
      <c r="D264" s="96"/>
      <c r="E264" s="96"/>
      <c r="F264" s="96"/>
      <c r="G264" s="96"/>
      <c r="H264" s="96"/>
      <c r="I264" s="96"/>
      <c r="J264" s="96"/>
      <c r="K264" s="96"/>
      <c r="L264" s="96"/>
      <c r="M264" s="77" t="s">
        <v>86</v>
      </c>
      <c r="N264" s="77"/>
      <c r="O264" s="98" t="s">
        <v>156</v>
      </c>
    </row>
    <row r="265" spans="3:15" ht="15"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77"/>
      <c r="N265" s="77"/>
      <c r="O265" s="99"/>
    </row>
    <row r="266" spans="1:15" ht="15">
      <c r="A266" t="s">
        <v>43</v>
      </c>
      <c r="C266" s="101" t="s">
        <v>82</v>
      </c>
      <c r="D266" s="101"/>
      <c r="E266" s="101"/>
      <c r="F266" s="101"/>
      <c r="G266" s="101"/>
      <c r="H266" s="101"/>
      <c r="I266" s="101"/>
      <c r="J266" s="101"/>
      <c r="K266" s="101"/>
      <c r="L266" s="101"/>
      <c r="M266" s="77"/>
      <c r="N266" s="77"/>
      <c r="O266" s="100"/>
    </row>
    <row r="268" ht="15">
      <c r="A268" t="s">
        <v>44</v>
      </c>
    </row>
    <row r="269" ht="18.75">
      <c r="A269" t="s">
        <v>45</v>
      </c>
    </row>
    <row r="270" spans="1:15" ht="30" customHeight="1">
      <c r="A270" s="95" t="s">
        <v>46</v>
      </c>
      <c r="B270" s="95" t="s">
        <v>47</v>
      </c>
      <c r="C270" s="95"/>
      <c r="D270" s="95"/>
      <c r="E270" s="95" t="s">
        <v>48</v>
      </c>
      <c r="F270" s="95"/>
      <c r="G270" s="67" t="s">
        <v>49</v>
      </c>
      <c r="H270" s="68"/>
      <c r="I270" s="68"/>
      <c r="J270" s="68"/>
      <c r="K270" s="68"/>
      <c r="L270" s="69"/>
      <c r="M270" s="95" t="s">
        <v>50</v>
      </c>
      <c r="N270" s="95"/>
      <c r="O270" s="95"/>
    </row>
    <row r="271" spans="1:15" ht="15" customHeight="1">
      <c r="A271" s="95"/>
      <c r="B271" s="95"/>
      <c r="C271" s="95"/>
      <c r="D271" s="95"/>
      <c r="E271" s="95"/>
      <c r="F271" s="95"/>
      <c r="G271" s="102" t="s">
        <v>51</v>
      </c>
      <c r="H271" s="103"/>
      <c r="I271" s="103"/>
      <c r="J271" s="104"/>
      <c r="K271" s="95" t="s">
        <v>52</v>
      </c>
      <c r="L271" s="95"/>
      <c r="M271" s="8">
        <f>C13</f>
        <v>2016</v>
      </c>
      <c r="N271" s="8">
        <f>F13</f>
        <v>2017</v>
      </c>
      <c r="O271" s="8">
        <f>H13</f>
        <v>2018</v>
      </c>
    </row>
    <row r="272" spans="1:15" ht="15" customHeight="1">
      <c r="A272" s="95"/>
      <c r="B272" s="95"/>
      <c r="C272" s="95"/>
      <c r="D272" s="95"/>
      <c r="E272" s="95"/>
      <c r="F272" s="95"/>
      <c r="G272" s="105"/>
      <c r="H272" s="96"/>
      <c r="I272" s="96"/>
      <c r="J272" s="106"/>
      <c r="K272" s="95"/>
      <c r="L272" s="95"/>
      <c r="M272" s="95" t="s">
        <v>53</v>
      </c>
      <c r="N272" s="95" t="s">
        <v>54</v>
      </c>
      <c r="O272" s="95" t="s">
        <v>55</v>
      </c>
    </row>
    <row r="273" spans="1:15" ht="15">
      <c r="A273" s="95"/>
      <c r="B273" s="95" t="s">
        <v>57</v>
      </c>
      <c r="C273" s="95" t="s">
        <v>57</v>
      </c>
      <c r="D273" s="95" t="s">
        <v>57</v>
      </c>
      <c r="E273" s="95" t="s">
        <v>57</v>
      </c>
      <c r="F273" s="95" t="s">
        <v>57</v>
      </c>
      <c r="G273" s="105"/>
      <c r="H273" s="96"/>
      <c r="I273" s="96"/>
      <c r="J273" s="106"/>
      <c r="K273" s="95" t="s">
        <v>68</v>
      </c>
      <c r="L273" s="95" t="s">
        <v>56</v>
      </c>
      <c r="M273" s="95"/>
      <c r="N273" s="95"/>
      <c r="O273" s="95"/>
    </row>
    <row r="274" spans="1:15" ht="15" customHeight="1">
      <c r="A274" s="95"/>
      <c r="B274" s="95"/>
      <c r="C274" s="95"/>
      <c r="D274" s="95"/>
      <c r="E274" s="95"/>
      <c r="F274" s="95"/>
      <c r="G274" s="107"/>
      <c r="H274" s="97"/>
      <c r="I274" s="97"/>
      <c r="J274" s="108"/>
      <c r="K274" s="95"/>
      <c r="L274" s="95"/>
      <c r="M274" s="95"/>
      <c r="N274" s="95"/>
      <c r="O274" s="95"/>
    </row>
    <row r="275" spans="1:15" ht="15">
      <c r="A275" s="8">
        <v>1</v>
      </c>
      <c r="B275" s="8">
        <v>2</v>
      </c>
      <c r="C275" s="8">
        <v>3</v>
      </c>
      <c r="D275" s="8">
        <v>4</v>
      </c>
      <c r="E275" s="8">
        <v>5</v>
      </c>
      <c r="F275" s="8">
        <v>6</v>
      </c>
      <c r="G275" s="67">
        <v>7</v>
      </c>
      <c r="H275" s="68"/>
      <c r="I275" s="68"/>
      <c r="J275" s="69"/>
      <c r="K275" s="8">
        <v>8</v>
      </c>
      <c r="L275" s="8">
        <v>9</v>
      </c>
      <c r="M275" s="8">
        <v>10</v>
      </c>
      <c r="N275" s="8">
        <v>11</v>
      </c>
      <c r="O275" s="8">
        <v>12</v>
      </c>
    </row>
    <row r="276" spans="1:15" ht="64.5" customHeight="1">
      <c r="A276" s="38" t="s">
        <v>165</v>
      </c>
      <c r="B276" s="8" t="str">
        <f>РС!C37</f>
        <v>Проведение ветеринарно-санитарной экспертизы сырья и продукции животного происхождения на трихинеллез</v>
      </c>
      <c r="C276" s="8" t="str">
        <f>РС!D37</f>
        <v>Стационар</v>
      </c>
      <c r="D276" s="8"/>
      <c r="E276" s="8" t="str">
        <f>РС!E37</f>
        <v>лабораторные исследования</v>
      </c>
      <c r="F276" s="8"/>
      <c r="G276" s="67" t="s">
        <v>112</v>
      </c>
      <c r="H276" s="68"/>
      <c r="I276" s="68"/>
      <c r="J276" s="69"/>
      <c r="K276" s="8" t="s">
        <v>99</v>
      </c>
      <c r="L276" s="8">
        <v>642</v>
      </c>
      <c r="M276" s="8">
        <v>0</v>
      </c>
      <c r="N276" s="8">
        <v>0</v>
      </c>
      <c r="O276" s="8">
        <v>0</v>
      </c>
    </row>
    <row r="278" spans="1:12" ht="15">
      <c r="A278" t="s">
        <v>84</v>
      </c>
      <c r="L278" s="4"/>
    </row>
    <row r="280" ht="15">
      <c r="A280" t="s">
        <v>58</v>
      </c>
    </row>
    <row r="281" spans="1:15" ht="30" customHeight="1">
      <c r="A281" s="95" t="s">
        <v>46</v>
      </c>
      <c r="B281" s="95" t="s">
        <v>47</v>
      </c>
      <c r="C281" s="95"/>
      <c r="D281" s="95"/>
      <c r="E281" s="95" t="s">
        <v>48</v>
      </c>
      <c r="F281" s="95"/>
      <c r="G281" s="95" t="s">
        <v>59</v>
      </c>
      <c r="H281" s="95"/>
      <c r="I281" s="95"/>
      <c r="J281" s="95" t="s">
        <v>60</v>
      </c>
      <c r="K281" s="95"/>
      <c r="L281" s="95"/>
      <c r="M281" s="95" t="s">
        <v>61</v>
      </c>
      <c r="N281" s="61"/>
      <c r="O281" s="61"/>
    </row>
    <row r="282" spans="1:15" ht="15">
      <c r="A282" s="95"/>
      <c r="B282" s="95"/>
      <c r="C282" s="95"/>
      <c r="D282" s="95"/>
      <c r="E282" s="95"/>
      <c r="F282" s="95"/>
      <c r="G282" s="95" t="s">
        <v>51</v>
      </c>
      <c r="H282" s="95" t="s">
        <v>52</v>
      </c>
      <c r="I282" s="95"/>
      <c r="J282" s="8">
        <f>C13</f>
        <v>2016</v>
      </c>
      <c r="K282" s="8">
        <f>F13</f>
        <v>2017</v>
      </c>
      <c r="L282" s="8">
        <f>H13</f>
        <v>2018</v>
      </c>
      <c r="M282" s="3">
        <f>J282</f>
        <v>2016</v>
      </c>
      <c r="N282" s="3">
        <f>K282</f>
        <v>2017</v>
      </c>
      <c r="O282" s="3">
        <f>L282</f>
        <v>2018</v>
      </c>
    </row>
    <row r="283" spans="1:15" ht="15">
      <c r="A283" s="95"/>
      <c r="B283" s="95"/>
      <c r="C283" s="95"/>
      <c r="D283" s="95"/>
      <c r="E283" s="95"/>
      <c r="F283" s="95"/>
      <c r="G283" s="95"/>
      <c r="H283" s="95"/>
      <c r="I283" s="95"/>
      <c r="J283" s="95" t="s">
        <v>53</v>
      </c>
      <c r="K283" s="95" t="s">
        <v>54</v>
      </c>
      <c r="L283" s="95" t="s">
        <v>55</v>
      </c>
      <c r="M283" s="95" t="str">
        <f>J283</f>
        <v>(очередной финансовыйгод)</v>
      </c>
      <c r="N283" s="95" t="str">
        <f>K283</f>
        <v>(1-й год планового периода)</v>
      </c>
      <c r="O283" s="95" t="str">
        <f>L283</f>
        <v>(2-й год планового периода)</v>
      </c>
    </row>
    <row r="284" spans="1:15" ht="15">
      <c r="A284" s="95"/>
      <c r="B284" s="95" t="s">
        <v>57</v>
      </c>
      <c r="C284" s="95" t="s">
        <v>57</v>
      </c>
      <c r="D284" s="95" t="s">
        <v>57</v>
      </c>
      <c r="E284" s="95" t="s">
        <v>57</v>
      </c>
      <c r="F284" s="95" t="s">
        <v>57</v>
      </c>
      <c r="G284" s="95"/>
      <c r="H284" s="95" t="s">
        <v>68</v>
      </c>
      <c r="I284" s="95" t="s">
        <v>56</v>
      </c>
      <c r="J284" s="95"/>
      <c r="K284" s="95"/>
      <c r="L284" s="95"/>
      <c r="M284" s="95"/>
      <c r="N284" s="95"/>
      <c r="O284" s="95"/>
    </row>
    <row r="285" spans="1:15" ht="1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1:15" ht="15">
      <c r="A286" s="8">
        <v>1</v>
      </c>
      <c r="B286" s="8">
        <v>2</v>
      </c>
      <c r="C286" s="8">
        <v>3</v>
      </c>
      <c r="D286" s="8">
        <v>4</v>
      </c>
      <c r="E286" s="8">
        <v>5</v>
      </c>
      <c r="F286" s="8">
        <v>6</v>
      </c>
      <c r="G286" s="8">
        <v>7</v>
      </c>
      <c r="H286" s="8">
        <v>8</v>
      </c>
      <c r="I286" s="8">
        <v>9</v>
      </c>
      <c r="J286" s="8">
        <v>10</v>
      </c>
      <c r="K286" s="8">
        <v>11</v>
      </c>
      <c r="L286" s="8">
        <v>12</v>
      </c>
      <c r="M286" s="3">
        <v>13</v>
      </c>
      <c r="N286" s="3">
        <v>14</v>
      </c>
      <c r="O286" s="3">
        <v>15</v>
      </c>
    </row>
    <row r="287" spans="1:15" ht="64.5" customHeight="1">
      <c r="A287" s="38" t="s">
        <v>165</v>
      </c>
      <c r="B287" s="8" t="str">
        <f>B276</f>
        <v>Проведение ветеринарно-санитарной экспертизы сырья и продукции животного происхождения на трихинеллез</v>
      </c>
      <c r="C287" s="8" t="str">
        <f>C276</f>
        <v>Стационар</v>
      </c>
      <c r="D287" s="8"/>
      <c r="E287" s="8" t="str">
        <f>E276</f>
        <v>лабораторные исследования</v>
      </c>
      <c r="F287" s="8"/>
      <c r="G287" s="8" t="s">
        <v>109</v>
      </c>
      <c r="H287" s="8" t="s">
        <v>99</v>
      </c>
      <c r="I287" s="8">
        <v>642</v>
      </c>
      <c r="J287" s="27">
        <f>РС!G37+РС!H37</f>
        <v>820</v>
      </c>
      <c r="K287" s="27">
        <f>РС!I37+РС!J37</f>
        <v>1900</v>
      </c>
      <c r="L287" s="27">
        <f>РС!K37+РС!L37</f>
        <v>1900</v>
      </c>
      <c r="M287" s="3" t="s">
        <v>110</v>
      </c>
      <c r="N287" s="3" t="s">
        <v>110</v>
      </c>
      <c r="O287" s="3" t="s">
        <v>110</v>
      </c>
    </row>
    <row r="289" spans="1:12" ht="15">
      <c r="A289" t="s">
        <v>85</v>
      </c>
      <c r="L289" s="4"/>
    </row>
    <row r="291" ht="15">
      <c r="A291" t="s">
        <v>62</v>
      </c>
    </row>
    <row r="292" spans="1:15" ht="15">
      <c r="A292" s="61" t="s">
        <v>63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</row>
    <row r="293" spans="1:15" ht="15">
      <c r="A293" s="3" t="s">
        <v>64</v>
      </c>
      <c r="B293" s="3" t="s">
        <v>65</v>
      </c>
      <c r="C293" s="3" t="s">
        <v>66</v>
      </c>
      <c r="D293" s="3" t="s">
        <v>67</v>
      </c>
      <c r="E293" s="61" t="s">
        <v>68</v>
      </c>
      <c r="F293" s="61"/>
      <c r="G293" s="61"/>
      <c r="H293" s="61"/>
      <c r="I293" s="61"/>
      <c r="J293" s="61"/>
      <c r="K293" s="61"/>
      <c r="L293" s="61"/>
      <c r="M293" s="61"/>
      <c r="N293" s="61"/>
      <c r="O293" s="61"/>
    </row>
    <row r="294" spans="1:15" ht="15">
      <c r="A294" s="3">
        <v>1</v>
      </c>
      <c r="B294" s="3">
        <v>2</v>
      </c>
      <c r="C294" s="3">
        <v>3</v>
      </c>
      <c r="D294" s="3">
        <v>4</v>
      </c>
      <c r="E294" s="61">
        <v>5</v>
      </c>
      <c r="F294" s="61"/>
      <c r="G294" s="61"/>
      <c r="H294" s="61"/>
      <c r="I294" s="61"/>
      <c r="J294" s="61"/>
      <c r="K294" s="61"/>
      <c r="L294" s="61"/>
      <c r="M294" s="61"/>
      <c r="N294" s="61"/>
      <c r="O294" s="61"/>
    </row>
    <row r="295" spans="1:15" ht="15">
      <c r="A295" s="3" t="s">
        <v>110</v>
      </c>
      <c r="B295" s="3" t="s">
        <v>110</v>
      </c>
      <c r="C295" s="3" t="s">
        <v>110</v>
      </c>
      <c r="D295" s="3" t="s">
        <v>110</v>
      </c>
      <c r="E295" s="92" t="s">
        <v>110</v>
      </c>
      <c r="F295" s="93"/>
      <c r="G295" s="93"/>
      <c r="H295" s="93"/>
      <c r="I295" s="93"/>
      <c r="J295" s="93"/>
      <c r="K295" s="93"/>
      <c r="L295" s="93"/>
      <c r="M295" s="93"/>
      <c r="N295" s="93"/>
      <c r="O295" s="94"/>
    </row>
    <row r="297" ht="15">
      <c r="A297" t="s">
        <v>69</v>
      </c>
    </row>
    <row r="298" ht="15">
      <c r="A298" t="s">
        <v>70</v>
      </c>
    </row>
    <row r="299" spans="1:15" ht="15">
      <c r="A299" s="18" t="s">
        <v>123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ht="15">
      <c r="A300" s="18" t="s">
        <v>124</v>
      </c>
    </row>
    <row r="301" ht="15">
      <c r="A301" s="18" t="s">
        <v>126</v>
      </c>
    </row>
    <row r="303" ht="15">
      <c r="A303" t="s">
        <v>71</v>
      </c>
    </row>
    <row r="304" spans="1:15" ht="15">
      <c r="A304" s="85" t="s">
        <v>72</v>
      </c>
      <c r="B304" s="85"/>
      <c r="C304" s="85"/>
      <c r="D304" s="85" t="s">
        <v>73</v>
      </c>
      <c r="E304" s="85"/>
      <c r="F304" s="85"/>
      <c r="G304" s="85"/>
      <c r="H304" s="85"/>
      <c r="I304" s="85"/>
      <c r="J304" s="85" t="s">
        <v>74</v>
      </c>
      <c r="K304" s="85"/>
      <c r="L304" s="85"/>
      <c r="M304" s="85"/>
      <c r="N304" s="85"/>
      <c r="O304" s="85"/>
    </row>
    <row r="305" spans="1:15" ht="15">
      <c r="A305" s="85">
        <v>1</v>
      </c>
      <c r="B305" s="85"/>
      <c r="C305" s="85"/>
      <c r="D305" s="85">
        <v>2</v>
      </c>
      <c r="E305" s="85"/>
      <c r="F305" s="85"/>
      <c r="G305" s="85"/>
      <c r="H305" s="85"/>
      <c r="I305" s="85"/>
      <c r="J305" s="85">
        <v>3</v>
      </c>
      <c r="K305" s="85"/>
      <c r="L305" s="85"/>
      <c r="M305" s="85"/>
      <c r="N305" s="85"/>
      <c r="O305" s="85"/>
    </row>
    <row r="306" spans="1:15" ht="15">
      <c r="A306" s="85" t="s">
        <v>138</v>
      </c>
      <c r="B306" s="85"/>
      <c r="C306" s="85"/>
      <c r="D306" s="85" t="s">
        <v>139</v>
      </c>
      <c r="E306" s="85"/>
      <c r="F306" s="85"/>
      <c r="G306" s="85"/>
      <c r="H306" s="85"/>
      <c r="I306" s="85"/>
      <c r="J306" s="86" t="s">
        <v>141</v>
      </c>
      <c r="K306" s="87"/>
      <c r="L306" s="87"/>
      <c r="M306" s="87"/>
      <c r="N306" s="87"/>
      <c r="O306" s="88"/>
    </row>
    <row r="307" spans="1:15" ht="15">
      <c r="A307" s="85" t="s">
        <v>140</v>
      </c>
      <c r="B307" s="85"/>
      <c r="C307" s="85"/>
      <c r="D307" s="85" t="s">
        <v>139</v>
      </c>
      <c r="E307" s="85"/>
      <c r="F307" s="85"/>
      <c r="G307" s="85"/>
      <c r="H307" s="85"/>
      <c r="I307" s="85"/>
      <c r="J307" s="89"/>
      <c r="K307" s="90"/>
      <c r="L307" s="90"/>
      <c r="M307" s="90"/>
      <c r="N307" s="90"/>
      <c r="O307" s="91"/>
    </row>
    <row r="308" spans="1:15" ht="15">
      <c r="A308" s="26"/>
      <c r="B308" s="26"/>
      <c r="C308" s="26"/>
      <c r="D308" s="26"/>
      <c r="E308" s="26"/>
      <c r="F308" s="26"/>
      <c r="G308" s="26"/>
      <c r="H308" s="26"/>
      <c r="I308" s="26"/>
      <c r="J308" s="32"/>
      <c r="K308" s="32"/>
      <c r="L308" s="32"/>
      <c r="M308" s="32"/>
      <c r="N308" s="32"/>
      <c r="O308" s="32"/>
    </row>
    <row r="309" spans="1:15" ht="22.5" customHeight="1">
      <c r="A309" s="76" t="s">
        <v>149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22.5" customHeight="1">
      <c r="A310" s="30"/>
      <c r="B310" s="30"/>
      <c r="C310" s="30"/>
      <c r="D310" s="30"/>
      <c r="E310" s="30"/>
      <c r="F310" s="30" t="s">
        <v>110</v>
      </c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ht="22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ht="22.5" customHeight="1">
      <c r="A312" s="76" t="s">
        <v>148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ht="15">
      <c r="A313" t="s">
        <v>113</v>
      </c>
    </row>
    <row r="314" ht="15">
      <c r="A314" t="s">
        <v>145</v>
      </c>
    </row>
    <row r="316" ht="15">
      <c r="A316" t="s">
        <v>114</v>
      </c>
    </row>
    <row r="318" ht="15">
      <c r="A318" t="s">
        <v>115</v>
      </c>
    </row>
    <row r="319" spans="1:15" ht="30" customHeight="1">
      <c r="A319" s="61" t="s">
        <v>116</v>
      </c>
      <c r="B319" s="61"/>
      <c r="C319" s="61"/>
      <c r="D319" s="61" t="s">
        <v>117</v>
      </c>
      <c r="E319" s="61"/>
      <c r="F319" s="61"/>
      <c r="G319" s="61"/>
      <c r="H319" s="61"/>
      <c r="I319" s="61"/>
      <c r="J319" s="124" t="s">
        <v>118</v>
      </c>
      <c r="K319" s="124"/>
      <c r="L319" s="124"/>
      <c r="M319" s="124"/>
      <c r="N319" s="124"/>
      <c r="O319" s="124"/>
    </row>
    <row r="320" spans="1:15" ht="15">
      <c r="A320" s="61">
        <v>1</v>
      </c>
      <c r="B320" s="61"/>
      <c r="C320" s="61"/>
      <c r="D320" s="61">
        <v>2</v>
      </c>
      <c r="E320" s="61"/>
      <c r="F320" s="61"/>
      <c r="G320" s="61"/>
      <c r="H320" s="61"/>
      <c r="I320" s="61"/>
      <c r="J320" s="95">
        <v>3</v>
      </c>
      <c r="K320" s="95"/>
      <c r="L320" s="95"/>
      <c r="M320" s="95"/>
      <c r="N320" s="95"/>
      <c r="O320" s="95"/>
    </row>
    <row r="321" spans="1:15" ht="45" customHeight="1">
      <c r="A321" s="67" t="s">
        <v>127</v>
      </c>
      <c r="B321" s="68"/>
      <c r="C321" s="69"/>
      <c r="D321" s="61" t="s">
        <v>128</v>
      </c>
      <c r="E321" s="61"/>
      <c r="F321" s="61"/>
      <c r="G321" s="61"/>
      <c r="H321" s="61"/>
      <c r="I321" s="61"/>
      <c r="J321" s="61" t="s">
        <v>75</v>
      </c>
      <c r="K321" s="61"/>
      <c r="L321" s="61"/>
      <c r="M321" s="61"/>
      <c r="N321" s="61"/>
      <c r="O321" s="61"/>
    </row>
    <row r="322" spans="1:15" ht="30" customHeight="1">
      <c r="A322" s="67" t="s">
        <v>129</v>
      </c>
      <c r="B322" s="68"/>
      <c r="C322" s="69"/>
      <c r="D322" s="61" t="s">
        <v>130</v>
      </c>
      <c r="E322" s="61"/>
      <c r="F322" s="61"/>
      <c r="G322" s="61"/>
      <c r="H322" s="61"/>
      <c r="I322" s="61"/>
      <c r="J322" s="61" t="s">
        <v>75</v>
      </c>
      <c r="K322" s="61"/>
      <c r="L322" s="61"/>
      <c r="M322" s="61"/>
      <c r="N322" s="61"/>
      <c r="O322" s="61"/>
    </row>
    <row r="323" spans="1:15" ht="30" customHeight="1">
      <c r="A323" s="67" t="s">
        <v>131</v>
      </c>
      <c r="B323" s="68"/>
      <c r="C323" s="69"/>
      <c r="D323" s="59" t="s">
        <v>132</v>
      </c>
      <c r="E323" s="59"/>
      <c r="F323" s="59"/>
      <c r="G323" s="59"/>
      <c r="H323" s="59"/>
      <c r="I323" s="59"/>
      <c r="J323" s="61" t="s">
        <v>75</v>
      </c>
      <c r="K323" s="61"/>
      <c r="L323" s="61"/>
      <c r="M323" s="61"/>
      <c r="N323" s="61"/>
      <c r="O323" s="61"/>
    </row>
    <row r="324" spans="1:15" ht="30" customHeight="1">
      <c r="A324" s="67" t="s">
        <v>133</v>
      </c>
      <c r="B324" s="68"/>
      <c r="C324" s="69"/>
      <c r="D324" s="59" t="s">
        <v>134</v>
      </c>
      <c r="E324" s="59"/>
      <c r="F324" s="59"/>
      <c r="G324" s="59"/>
      <c r="H324" s="59"/>
      <c r="I324" s="59"/>
      <c r="J324" s="61" t="s">
        <v>75</v>
      </c>
      <c r="K324" s="61"/>
      <c r="L324" s="61"/>
      <c r="M324" s="61"/>
      <c r="N324" s="61"/>
      <c r="O324" s="61"/>
    </row>
    <row r="326" ht="15">
      <c r="A326" t="s">
        <v>119</v>
      </c>
    </row>
    <row r="327" spans="1:5" ht="15">
      <c r="A327" t="s">
        <v>120</v>
      </c>
      <c r="E327" t="s">
        <v>132</v>
      </c>
    </row>
    <row r="328" spans="1:15" ht="45" customHeight="1">
      <c r="A328" s="37" t="s">
        <v>121</v>
      </c>
      <c r="E328" s="125" t="s">
        <v>150</v>
      </c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1:15" ht="30" customHeight="1">
      <c r="A329" s="37" t="s">
        <v>122</v>
      </c>
      <c r="E329" s="125" t="s">
        <v>151</v>
      </c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1" ht="17.25">
      <c r="A331" t="s">
        <v>147</v>
      </c>
    </row>
    <row r="332" spans="1:12" ht="15">
      <c r="A332" s="114" t="s">
        <v>137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35">
        <v>0.05</v>
      </c>
    </row>
    <row r="333" spans="1:12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6"/>
    </row>
    <row r="334" spans="1:15" ht="114" customHeight="1">
      <c r="A334" s="123" t="s">
        <v>146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</sheetData>
  <sheetProtection/>
  <mergeCells count="394">
    <mergeCell ref="A164:C164"/>
    <mergeCell ref="D164:I164"/>
    <mergeCell ref="J164:O164"/>
    <mergeCell ref="A165:C165"/>
    <mergeCell ref="D165:I165"/>
    <mergeCell ref="J165:O166"/>
    <mergeCell ref="A166:C166"/>
    <mergeCell ref="D166:I166"/>
    <mergeCell ref="H143:H144"/>
    <mergeCell ref="I143:I144"/>
    <mergeCell ref="A151:O151"/>
    <mergeCell ref="E152:O152"/>
    <mergeCell ref="E153:O153"/>
    <mergeCell ref="E154:O154"/>
    <mergeCell ref="A163:C163"/>
    <mergeCell ref="D163:I163"/>
    <mergeCell ref="J163:O163"/>
    <mergeCell ref="A118:C118"/>
    <mergeCell ref="D118:I118"/>
    <mergeCell ref="J118:O119"/>
    <mergeCell ref="A119:C119"/>
    <mergeCell ref="D119:I119"/>
    <mergeCell ref="A140:A144"/>
    <mergeCell ref="B140:D142"/>
    <mergeCell ref="E140:F142"/>
    <mergeCell ref="G140:I140"/>
    <mergeCell ref="J140:L140"/>
    <mergeCell ref="M140:O140"/>
    <mergeCell ref="G141:G144"/>
    <mergeCell ref="H141:I142"/>
    <mergeCell ref="J142:J144"/>
    <mergeCell ref="K142:K144"/>
    <mergeCell ref="L142:L144"/>
    <mergeCell ref="M142:M144"/>
    <mergeCell ref="N142:N144"/>
    <mergeCell ref="O142:O144"/>
    <mergeCell ref="B143:B144"/>
    <mergeCell ref="C143:C144"/>
    <mergeCell ref="D143:D144"/>
    <mergeCell ref="E143:E144"/>
    <mergeCell ref="F143:F144"/>
    <mergeCell ref="A104:O104"/>
    <mergeCell ref="E105:O105"/>
    <mergeCell ref="E106:O106"/>
    <mergeCell ref="E107:O107"/>
    <mergeCell ref="A116:C116"/>
    <mergeCell ref="D116:I116"/>
    <mergeCell ref="J116:O116"/>
    <mergeCell ref="A117:C117"/>
    <mergeCell ref="D117:I117"/>
    <mergeCell ref="J117:O117"/>
    <mergeCell ref="A93:A97"/>
    <mergeCell ref="B93:D95"/>
    <mergeCell ref="E93:F95"/>
    <mergeCell ref="G93:I93"/>
    <mergeCell ref="J93:L93"/>
    <mergeCell ref="M93:O93"/>
    <mergeCell ref="G94:G97"/>
    <mergeCell ref="H94:I95"/>
    <mergeCell ref="J95:J97"/>
    <mergeCell ref="K95:K97"/>
    <mergeCell ref="L95:L97"/>
    <mergeCell ref="M95:M97"/>
    <mergeCell ref="N95:N97"/>
    <mergeCell ref="O95:O97"/>
    <mergeCell ref="B96:B97"/>
    <mergeCell ref="C96:C97"/>
    <mergeCell ref="D96:D97"/>
    <mergeCell ref="E96:E97"/>
    <mergeCell ref="F96:F97"/>
    <mergeCell ref="H96:H97"/>
    <mergeCell ref="I96:I97"/>
    <mergeCell ref="E59:O59"/>
    <mergeCell ref="E60:O60"/>
    <mergeCell ref="A69:C69"/>
    <mergeCell ref="D69:I69"/>
    <mergeCell ref="J69:O69"/>
    <mergeCell ref="A70:C70"/>
    <mergeCell ref="D70:I70"/>
    <mergeCell ref="J70:O70"/>
    <mergeCell ref="A71:C71"/>
    <mergeCell ref="D71:I71"/>
    <mergeCell ref="J71:O72"/>
    <mergeCell ref="A72:C72"/>
    <mergeCell ref="D72:I72"/>
    <mergeCell ref="G181:J181"/>
    <mergeCell ref="A46:A50"/>
    <mergeCell ref="B46:D48"/>
    <mergeCell ref="E46:F48"/>
    <mergeCell ref="G46:I46"/>
    <mergeCell ref="J46:L46"/>
    <mergeCell ref="M46:O46"/>
    <mergeCell ref="G47:G50"/>
    <mergeCell ref="H47:I48"/>
    <mergeCell ref="J48:J50"/>
    <mergeCell ref="K48:K50"/>
    <mergeCell ref="L48:L50"/>
    <mergeCell ref="M48:M50"/>
    <mergeCell ref="N48:N50"/>
    <mergeCell ref="O48:O50"/>
    <mergeCell ref="B49:B50"/>
    <mergeCell ref="C49:C50"/>
    <mergeCell ref="D49:D50"/>
    <mergeCell ref="E49:E50"/>
    <mergeCell ref="F49:F50"/>
    <mergeCell ref="H49:H50"/>
    <mergeCell ref="I49:I50"/>
    <mergeCell ref="A57:O57"/>
    <mergeCell ref="E58:O58"/>
    <mergeCell ref="A176:A180"/>
    <mergeCell ref="B176:D178"/>
    <mergeCell ref="E176:F178"/>
    <mergeCell ref="G176:L176"/>
    <mergeCell ref="M176:O176"/>
    <mergeCell ref="G177:J180"/>
    <mergeCell ref="K177:L178"/>
    <mergeCell ref="M178:M180"/>
    <mergeCell ref="N178:N180"/>
    <mergeCell ref="O178:O180"/>
    <mergeCell ref="B179:B180"/>
    <mergeCell ref="C179:C180"/>
    <mergeCell ref="D179:D180"/>
    <mergeCell ref="E179:E180"/>
    <mergeCell ref="F179:F180"/>
    <mergeCell ref="K179:K180"/>
    <mergeCell ref="L179:L180"/>
    <mergeCell ref="A129:A133"/>
    <mergeCell ref="B129:D131"/>
    <mergeCell ref="E129:F131"/>
    <mergeCell ref="G129:L129"/>
    <mergeCell ref="M129:O129"/>
    <mergeCell ref="G130:J133"/>
    <mergeCell ref="K130:L131"/>
    <mergeCell ref="M131:M133"/>
    <mergeCell ref="N131:N133"/>
    <mergeCell ref="O131:O133"/>
    <mergeCell ref="B132:B133"/>
    <mergeCell ref="C132:C133"/>
    <mergeCell ref="D132:D133"/>
    <mergeCell ref="E132:E133"/>
    <mergeCell ref="F132:F133"/>
    <mergeCell ref="K132:K133"/>
    <mergeCell ref="L132:L133"/>
    <mergeCell ref="A82:A86"/>
    <mergeCell ref="B82:D84"/>
    <mergeCell ref="E82:F84"/>
    <mergeCell ref="G82:L82"/>
    <mergeCell ref="M82:O82"/>
    <mergeCell ref="G83:J86"/>
    <mergeCell ref="K83:L84"/>
    <mergeCell ref="M84:M86"/>
    <mergeCell ref="N84:N86"/>
    <mergeCell ref="O84:O86"/>
    <mergeCell ref="B85:B86"/>
    <mergeCell ref="C85:C86"/>
    <mergeCell ref="D85:D86"/>
    <mergeCell ref="E85:E86"/>
    <mergeCell ref="F85:F86"/>
    <mergeCell ref="K85:K86"/>
    <mergeCell ref="L85:L86"/>
    <mergeCell ref="A307:C307"/>
    <mergeCell ref="D307:I307"/>
    <mergeCell ref="J306:O307"/>
    <mergeCell ref="J212:O213"/>
    <mergeCell ref="A213:C213"/>
    <mergeCell ref="D213:I213"/>
    <mergeCell ref="A309:O309"/>
    <mergeCell ref="A320:C320"/>
    <mergeCell ref="D320:I320"/>
    <mergeCell ref="J320:O320"/>
    <mergeCell ref="M281:O281"/>
    <mergeCell ref="G282:G285"/>
    <mergeCell ref="H282:I283"/>
    <mergeCell ref="J283:J285"/>
    <mergeCell ref="K283:K285"/>
    <mergeCell ref="A305:C305"/>
    <mergeCell ref="D305:I305"/>
    <mergeCell ref="J305:O305"/>
    <mergeCell ref="A306:C306"/>
    <mergeCell ref="D306:I306"/>
    <mergeCell ref="I284:I285"/>
    <mergeCell ref="A292:O292"/>
    <mergeCell ref="E293:O293"/>
    <mergeCell ref="E294:O294"/>
    <mergeCell ref="A334:O334"/>
    <mergeCell ref="A312:O312"/>
    <mergeCell ref="A319:C319"/>
    <mergeCell ref="D319:I319"/>
    <mergeCell ref="J319:O319"/>
    <mergeCell ref="A322:C322"/>
    <mergeCell ref="D322:I322"/>
    <mergeCell ref="J322:O322"/>
    <mergeCell ref="A321:C321"/>
    <mergeCell ref="D321:I321"/>
    <mergeCell ref="J321:O321"/>
    <mergeCell ref="J323:O323"/>
    <mergeCell ref="A324:C324"/>
    <mergeCell ref="D324:I324"/>
    <mergeCell ref="J324:O324"/>
    <mergeCell ref="A332:K332"/>
    <mergeCell ref="A323:C323"/>
    <mergeCell ref="D323:I323"/>
    <mergeCell ref="E328:O328"/>
    <mergeCell ref="E329:O329"/>
    <mergeCell ref="E295:O295"/>
    <mergeCell ref="A304:C304"/>
    <mergeCell ref="D304:I304"/>
    <mergeCell ref="J304:O304"/>
    <mergeCell ref="L283:L285"/>
    <mergeCell ref="M283:M285"/>
    <mergeCell ref="N283:N285"/>
    <mergeCell ref="O283:O285"/>
    <mergeCell ref="B284:B285"/>
    <mergeCell ref="G275:J275"/>
    <mergeCell ref="G276:J276"/>
    <mergeCell ref="B273:B274"/>
    <mergeCell ref="C273:C274"/>
    <mergeCell ref="D273:D274"/>
    <mergeCell ref="E273:E274"/>
    <mergeCell ref="F273:F274"/>
    <mergeCell ref="K273:K274"/>
    <mergeCell ref="A281:A285"/>
    <mergeCell ref="B281:D283"/>
    <mergeCell ref="E281:F283"/>
    <mergeCell ref="G281:I281"/>
    <mergeCell ref="J281:L281"/>
    <mergeCell ref="C284:C285"/>
    <mergeCell ref="D284:D285"/>
    <mergeCell ref="E284:E285"/>
    <mergeCell ref="F284:F285"/>
    <mergeCell ref="H284:H285"/>
    <mergeCell ref="A270:A274"/>
    <mergeCell ref="B270:D272"/>
    <mergeCell ref="E270:F272"/>
    <mergeCell ref="G270:L270"/>
    <mergeCell ref="M270:O270"/>
    <mergeCell ref="G271:J274"/>
    <mergeCell ref="K271:L272"/>
    <mergeCell ref="M272:M274"/>
    <mergeCell ref="N272:N274"/>
    <mergeCell ref="O272:O274"/>
    <mergeCell ref="L273:L274"/>
    <mergeCell ref="L4:O4"/>
    <mergeCell ref="L1:O1"/>
    <mergeCell ref="D12:G12"/>
    <mergeCell ref="H12:I12"/>
    <mergeCell ref="C264:L265"/>
    <mergeCell ref="M264:N266"/>
    <mergeCell ref="O264:O266"/>
    <mergeCell ref="C266:L266"/>
    <mergeCell ref="L10:O10"/>
    <mergeCell ref="L8:O8"/>
    <mergeCell ref="L7:O7"/>
    <mergeCell ref="L5:O5"/>
    <mergeCell ref="A25:O25"/>
    <mergeCell ref="C23:K23"/>
    <mergeCell ref="N16:N17"/>
    <mergeCell ref="O16:O17"/>
    <mergeCell ref="C22:K22"/>
    <mergeCell ref="C16:K16"/>
    <mergeCell ref="G135:J135"/>
    <mergeCell ref="G182:J182"/>
    <mergeCell ref="O29:O31"/>
    <mergeCell ref="M29:N31"/>
    <mergeCell ref="C29:L30"/>
    <mergeCell ref="G40:J40"/>
    <mergeCell ref="G41:J41"/>
    <mergeCell ref="G88:J88"/>
    <mergeCell ref="M35:O35"/>
    <mergeCell ref="M37:M39"/>
    <mergeCell ref="N37:N39"/>
    <mergeCell ref="O37:O39"/>
    <mergeCell ref="K36:L37"/>
    <mergeCell ref="K38:K39"/>
    <mergeCell ref="L38:L39"/>
    <mergeCell ref="A20:M20"/>
    <mergeCell ref="A21:M21"/>
    <mergeCell ref="B38:B39"/>
    <mergeCell ref="C38:C39"/>
    <mergeCell ref="D38:D39"/>
    <mergeCell ref="E38:E39"/>
    <mergeCell ref="F38:F39"/>
    <mergeCell ref="A35:A39"/>
    <mergeCell ref="A211:C211"/>
    <mergeCell ref="D211:I211"/>
    <mergeCell ref="J211:O211"/>
    <mergeCell ref="A212:C212"/>
    <mergeCell ref="D212:I212"/>
    <mergeCell ref="E199:O199"/>
    <mergeCell ref="E200:O200"/>
    <mergeCell ref="E201:O201"/>
    <mergeCell ref="A210:C210"/>
    <mergeCell ref="D210:I210"/>
    <mergeCell ref="J210:O210"/>
    <mergeCell ref="A198:O198"/>
    <mergeCell ref="B190:B191"/>
    <mergeCell ref="C190:C191"/>
    <mergeCell ref="D190:D191"/>
    <mergeCell ref="E190:E191"/>
    <mergeCell ref="F190:F191"/>
    <mergeCell ref="H190:H191"/>
    <mergeCell ref="A187:A191"/>
    <mergeCell ref="B187:D189"/>
    <mergeCell ref="E187:F189"/>
    <mergeCell ref="G187:I187"/>
    <mergeCell ref="J187:L187"/>
    <mergeCell ref="G188:G191"/>
    <mergeCell ref="H188:I189"/>
    <mergeCell ref="J189:J191"/>
    <mergeCell ref="K189:K191"/>
    <mergeCell ref="L189:L191"/>
    <mergeCell ref="B35:D37"/>
    <mergeCell ref="E35:F37"/>
    <mergeCell ref="C31:L31"/>
    <mergeCell ref="G35:L35"/>
    <mergeCell ref="G36:J39"/>
    <mergeCell ref="I190:I191"/>
    <mergeCell ref="M187:O187"/>
    <mergeCell ref="M189:M191"/>
    <mergeCell ref="N189:N191"/>
    <mergeCell ref="O189:O191"/>
    <mergeCell ref="C76:L77"/>
    <mergeCell ref="M76:N78"/>
    <mergeCell ref="O76:O78"/>
    <mergeCell ref="C78:L78"/>
    <mergeCell ref="G87:J87"/>
    <mergeCell ref="C123:L124"/>
    <mergeCell ref="M123:N125"/>
    <mergeCell ref="O123:O125"/>
    <mergeCell ref="C125:L125"/>
    <mergeCell ref="G134:J134"/>
    <mergeCell ref="C170:L171"/>
    <mergeCell ref="M170:N172"/>
    <mergeCell ref="O170:O172"/>
    <mergeCell ref="C172:L172"/>
    <mergeCell ref="C217:L218"/>
    <mergeCell ref="M217:N219"/>
    <mergeCell ref="O217:O219"/>
    <mergeCell ref="C219:L219"/>
    <mergeCell ref="A223:A227"/>
    <mergeCell ref="B223:D225"/>
    <mergeCell ref="E223:F225"/>
    <mergeCell ref="G223:L223"/>
    <mergeCell ref="M223:O223"/>
    <mergeCell ref="G224:J227"/>
    <mergeCell ref="K224:L225"/>
    <mergeCell ref="M225:M227"/>
    <mergeCell ref="N225:N227"/>
    <mergeCell ref="O225:O227"/>
    <mergeCell ref="B226:B227"/>
    <mergeCell ref="C226:C227"/>
    <mergeCell ref="D226:D227"/>
    <mergeCell ref="E226:E227"/>
    <mergeCell ref="F226:F227"/>
    <mergeCell ref="K226:K227"/>
    <mergeCell ref="L226:L227"/>
    <mergeCell ref="G228:J228"/>
    <mergeCell ref="G229:J229"/>
    <mergeCell ref="A234:A238"/>
    <mergeCell ref="B234:D236"/>
    <mergeCell ref="E234:F236"/>
    <mergeCell ref="G234:I234"/>
    <mergeCell ref="J234:L234"/>
    <mergeCell ref="M234:O234"/>
    <mergeCell ref="G235:G238"/>
    <mergeCell ref="H235:I236"/>
    <mergeCell ref="J236:J238"/>
    <mergeCell ref="K236:K238"/>
    <mergeCell ref="L236:L238"/>
    <mergeCell ref="M236:M238"/>
    <mergeCell ref="N236:N238"/>
    <mergeCell ref="O236:O238"/>
    <mergeCell ref="B237:B238"/>
    <mergeCell ref="C237:C238"/>
    <mergeCell ref="D237:D238"/>
    <mergeCell ref="E237:E238"/>
    <mergeCell ref="F237:F238"/>
    <mergeCell ref="H237:H238"/>
    <mergeCell ref="I237:I238"/>
    <mergeCell ref="A259:C259"/>
    <mergeCell ref="D259:I259"/>
    <mergeCell ref="J259:O260"/>
    <mergeCell ref="A260:C260"/>
    <mergeCell ref="D260:I260"/>
    <mergeCell ref="A245:O245"/>
    <mergeCell ref="E246:O246"/>
    <mergeCell ref="E247:O247"/>
    <mergeCell ref="E248:O248"/>
    <mergeCell ref="A257:C257"/>
    <mergeCell ref="D257:I257"/>
    <mergeCell ref="J257:O257"/>
    <mergeCell ref="A258:C258"/>
    <mergeCell ref="D258:I258"/>
    <mergeCell ref="J258:O258"/>
  </mergeCells>
  <printOptions/>
  <pageMargins left="0.7" right="0.7" top="0.75" bottom="0.75" header="0.3" footer="0.3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User</cp:lastModifiedBy>
  <cp:lastPrinted>2016-11-15T03:09:04Z</cp:lastPrinted>
  <dcterms:created xsi:type="dcterms:W3CDTF">2015-12-15T04:41:40Z</dcterms:created>
  <dcterms:modified xsi:type="dcterms:W3CDTF">2016-11-25T04:05:45Z</dcterms:modified>
  <cp:category/>
  <cp:version/>
  <cp:contentType/>
  <cp:contentStatus/>
</cp:coreProperties>
</file>